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55" windowWidth="24795" windowHeight="9030" activeTab="5"/>
  </bookViews>
  <sheets>
    <sheet name="TOC-Tmax-13C" sheetId="1" r:id="rId1"/>
    <sheet name="XRF" sheetId="2" r:id="rId2"/>
    <sheet name="ICP" sheetId="3" r:id="rId3"/>
    <sheet name="Fe wet extractions" sheetId="4" r:id="rId4"/>
    <sheet name="Distillations" sheetId="7" r:id="rId5"/>
    <sheet name="HHXRF" sheetId="5" r:id="rId6"/>
  </sheets>
  <calcPr calcId="145621"/>
</workbook>
</file>

<file path=xl/calcChain.xml><?xml version="1.0" encoding="utf-8"?>
<calcChain xmlns="http://schemas.openxmlformats.org/spreadsheetml/2006/main">
  <c r="B88" i="5" l="1"/>
  <c r="B89" i="5"/>
  <c r="B72" i="5"/>
  <c r="B71" i="5"/>
  <c r="D15" i="3" l="1"/>
  <c r="F15" i="3"/>
  <c r="E15" i="3"/>
  <c r="E12" i="5" l="1"/>
  <c r="E13" i="5"/>
  <c r="B55" i="5"/>
  <c r="B54" i="5"/>
  <c r="B33" i="5"/>
  <c r="B32" i="5"/>
  <c r="B17" i="5"/>
  <c r="B16" i="5"/>
  <c r="F36" i="4" l="1"/>
  <c r="F35" i="4"/>
  <c r="B53" i="7"/>
  <c r="B52" i="7"/>
  <c r="B39" i="7"/>
  <c r="B38" i="7"/>
  <c r="B28" i="7"/>
  <c r="B27" i="7"/>
  <c r="C53" i="7" l="1"/>
  <c r="C52" i="7"/>
  <c r="C28" i="7"/>
  <c r="C27" i="7"/>
  <c r="C39" i="7"/>
  <c r="C38" i="7"/>
  <c r="D35" i="4"/>
  <c r="E35" i="4"/>
  <c r="D36" i="4"/>
  <c r="E36" i="4"/>
  <c r="C36" i="4"/>
  <c r="C35" i="4"/>
  <c r="D52" i="4"/>
  <c r="E52" i="4"/>
  <c r="C52" i="4"/>
  <c r="C51" i="4"/>
  <c r="D51" i="4"/>
  <c r="E51" i="4"/>
  <c r="C21" i="2" l="1"/>
  <c r="D21" i="2"/>
  <c r="E21" i="2"/>
  <c r="F21" i="2"/>
  <c r="C22" i="2"/>
  <c r="D22" i="2"/>
  <c r="E22" i="2"/>
  <c r="F22" i="2"/>
  <c r="C13" i="2"/>
  <c r="D13" i="2"/>
  <c r="E13" i="2"/>
  <c r="F13" i="2"/>
  <c r="C14" i="2"/>
  <c r="D14" i="2"/>
  <c r="E14" i="2"/>
  <c r="F14" i="2"/>
  <c r="F73" i="3" l="1"/>
  <c r="E73" i="3"/>
  <c r="D73" i="3"/>
  <c r="F72" i="3"/>
  <c r="E72" i="3"/>
  <c r="D72" i="3"/>
  <c r="F58" i="3"/>
  <c r="E58" i="3"/>
  <c r="D58" i="3"/>
  <c r="F57" i="3"/>
  <c r="E57" i="3"/>
  <c r="D57" i="3"/>
  <c r="F43" i="3"/>
  <c r="E43" i="3"/>
  <c r="D43" i="3"/>
  <c r="F42" i="3"/>
  <c r="E42" i="3"/>
  <c r="D42" i="3"/>
  <c r="F28" i="3"/>
  <c r="E28" i="3"/>
  <c r="D28" i="3"/>
  <c r="F27" i="3"/>
  <c r="E27" i="3"/>
  <c r="D27" i="3"/>
  <c r="F13" i="3"/>
  <c r="E13" i="3"/>
  <c r="D13" i="3"/>
  <c r="F12" i="3"/>
  <c r="E12" i="3"/>
  <c r="D12" i="3"/>
</calcChain>
</file>

<file path=xl/sharedStrings.xml><?xml version="1.0" encoding="utf-8"?>
<sst xmlns="http://schemas.openxmlformats.org/spreadsheetml/2006/main" count="409" uniqueCount="83">
  <si>
    <t>S1 - (mg/g)</t>
  </si>
  <si>
    <t>S2 - (mg/g)</t>
  </si>
  <si>
    <t>IFP160000</t>
    <phoneticPr fontId="20" type="noConversion"/>
  </si>
  <si>
    <t>STD-1</t>
    <phoneticPr fontId="20" type="noConversion"/>
  </si>
  <si>
    <t>STD-2</t>
  </si>
  <si>
    <t>STD-3</t>
  </si>
  <si>
    <t>STD-4</t>
  </si>
  <si>
    <t>STD-5</t>
  </si>
  <si>
    <t>STD-6</t>
  </si>
  <si>
    <t>STD-7</t>
  </si>
  <si>
    <t>STD-8</t>
  </si>
  <si>
    <t>STD-9</t>
  </si>
  <si>
    <t>STD-10</t>
  </si>
  <si>
    <t>TOC</t>
    <phoneticPr fontId="20" type="noConversion"/>
  </si>
  <si>
    <t>Leco 0696</t>
    <phoneticPr fontId="20" type="noConversion"/>
  </si>
  <si>
    <t>GBW04407</t>
    <phoneticPr fontId="20" type="noConversion"/>
  </si>
  <si>
    <t>RM-1</t>
    <phoneticPr fontId="20" type="noConversion"/>
  </si>
  <si>
    <t>RM-2</t>
  </si>
  <si>
    <t>RM-3</t>
  </si>
  <si>
    <t>RM-4</t>
  </si>
  <si>
    <t>RM-5</t>
  </si>
  <si>
    <t>RM-6</t>
  </si>
  <si>
    <t>RM-7</t>
  </si>
  <si>
    <t>RM-8</t>
  </si>
  <si>
    <t>RM-9</t>
  </si>
  <si>
    <t>RM-10</t>
  </si>
  <si>
    <t>GSD9</t>
  </si>
  <si>
    <t>GBW07309</t>
  </si>
  <si>
    <t>average</t>
  </si>
  <si>
    <t>GSD10</t>
  </si>
  <si>
    <t>GBW07310</t>
  </si>
  <si>
    <t>GSD12</t>
  </si>
  <si>
    <t>GBW07312</t>
  </si>
  <si>
    <t>GSR2</t>
  </si>
  <si>
    <t>GBW07104</t>
  </si>
  <si>
    <t>GSR4</t>
  </si>
  <si>
    <t>GBW07106</t>
  </si>
  <si>
    <t>Sample name</t>
    <phoneticPr fontId="20" type="noConversion"/>
  </si>
  <si>
    <t>GBW07407</t>
  </si>
  <si>
    <t>No</t>
    <phoneticPr fontId="20" type="noConversion"/>
  </si>
  <si>
    <t>Standard No</t>
    <phoneticPr fontId="20" type="noConversion"/>
  </si>
  <si>
    <t>Average</t>
  </si>
  <si>
    <t>std dev</t>
  </si>
  <si>
    <t>Avg</t>
  </si>
  <si>
    <t>Stdv</t>
  </si>
  <si>
    <t>S(Py) wt%</t>
  </si>
  <si>
    <t>Fe(Py) wt%</t>
  </si>
  <si>
    <t>Accepted</t>
  </si>
  <si>
    <t>FeCARB (wt%)</t>
  </si>
  <si>
    <t>FeOX (wt%)</t>
  </si>
  <si>
    <t>FeMAG (wt%)</t>
  </si>
  <si>
    <t>FeT (wt%)</t>
  </si>
  <si>
    <r>
      <rPr>
        <b/>
        <sz val="11"/>
        <color theme="0"/>
        <rFont val="Symbol"/>
        <family val="1"/>
        <charset val="2"/>
      </rPr>
      <t>d</t>
    </r>
    <r>
      <rPr>
        <b/>
        <vertAlign val="superscript"/>
        <sz val="11"/>
        <color theme="0"/>
        <rFont val="Calibri"/>
        <family val="2"/>
        <scheme val="minor"/>
      </rPr>
      <t>13</t>
    </r>
    <r>
      <rPr>
        <b/>
        <sz val="11"/>
        <color theme="0"/>
        <rFont val="Calibri"/>
        <family val="2"/>
        <scheme val="minor"/>
      </rPr>
      <t>C</t>
    </r>
  </si>
  <si>
    <t>0,003</t>
  </si>
  <si>
    <t>-22,43</t>
  </si>
  <si>
    <t>NRC PACS-3</t>
  </si>
  <si>
    <t>In-house std (Kaerby Fed)</t>
  </si>
  <si>
    <t>NRC Pacs-2</t>
  </si>
  <si>
    <t>Std. PACS -3</t>
  </si>
  <si>
    <t>Std. PACS-3</t>
  </si>
  <si>
    <t>Std.SBC-1</t>
  </si>
  <si>
    <t>Std SBC-1</t>
  </si>
  <si>
    <t>Std. SBC-1</t>
  </si>
  <si>
    <t>Std. SUD-1</t>
  </si>
  <si>
    <t>Fe (wt%)</t>
  </si>
  <si>
    <t>Pacs-2</t>
  </si>
  <si>
    <t>V (ppm)</t>
  </si>
  <si>
    <t>Mo (ppm)</t>
  </si>
  <si>
    <t>U (ppm)</t>
  </si>
  <si>
    <t>Standard sub.</t>
  </si>
  <si>
    <t>Al2O3 (wt%)</t>
  </si>
  <si>
    <t>Fe2O3 (wt%)</t>
  </si>
  <si>
    <t>TiO2 (wt%)</t>
  </si>
  <si>
    <t>FeO (wt%)</t>
  </si>
  <si>
    <t>Uncertainty (%)</t>
  </si>
  <si>
    <t>-22,40</t>
  </si>
  <si>
    <t>Reported (approx)</t>
  </si>
  <si>
    <t>HHXRF (SDU)</t>
  </si>
  <si>
    <t>HHXRF (KU)</t>
  </si>
  <si>
    <t>XML U4-107</t>
  </si>
  <si>
    <t>XML Z4+220</t>
  </si>
  <si>
    <t>accepted values</t>
  </si>
  <si>
    <t>using "total" Fe method of Aller et al (1986) Cont. Shelf Res., v. 6, 263-289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</si>
</sst>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_ "/>
    <numFmt numFmtId="165" formatCode="0.0_ "/>
    <numFmt numFmtId="166" formatCode="0.00_);[Red]\(0.00\)"/>
    <numFmt numFmtId="167" formatCode="0.000_);[Red]\(0.000\)"/>
    <numFmt numFmtId="168" formatCode="0.000"/>
    <numFmt numFmtId="169" formatCode="0.0"/>
    <numFmt numFmtId="170" formatCode="0.0000"/>
    <numFmt numFmtId="171" formatCode="0_ "/>
  </numFmts>
  <fonts count="36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0"/>
      <color theme="3"/>
      <name val="Arial"/>
      <family val="2"/>
    </font>
    <font>
      <b/>
      <sz val="11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0"/>
      <name val="Symbol"/>
      <family val="1"/>
      <charset val="2"/>
    </font>
    <font>
      <b/>
      <vertAlign val="superscript"/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6" tint="-0.499984740745262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2" fillId="0" borderId="0"/>
  </cellStyleXfs>
  <cellXfs count="177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justify" vertical="center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justify" vertical="center"/>
    </xf>
    <xf numFmtId="165" fontId="21" fillId="0" borderId="0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>
      <alignment vertical="center"/>
    </xf>
    <xf numFmtId="164" fontId="22" fillId="0" borderId="0" xfId="0" applyNumberFormat="1" applyFont="1" applyBorder="1">
      <alignment vertical="center"/>
    </xf>
    <xf numFmtId="0" fontId="22" fillId="0" borderId="0" xfId="0" applyFont="1" applyBorder="1">
      <alignment vertical="center"/>
    </xf>
    <xf numFmtId="165" fontId="23" fillId="0" borderId="0" xfId="0" applyNumberFormat="1" applyFont="1" applyBorder="1">
      <alignment vertical="center"/>
    </xf>
    <xf numFmtId="0" fontId="22" fillId="0" borderId="0" xfId="0" applyFont="1" applyAlignment="1">
      <alignment horizontal="left"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/>
    <xf numFmtId="168" fontId="0" fillId="0" borderId="0" xfId="0" applyNumberFormat="1" applyFill="1" applyBorder="1" applyAlignment="1"/>
    <xf numFmtId="0" fontId="0" fillId="0" borderId="0" xfId="0" applyBorder="1">
      <alignment vertical="center"/>
    </xf>
    <xf numFmtId="14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>
      <alignment vertical="center"/>
    </xf>
    <xf numFmtId="2" fontId="0" fillId="0" borderId="0" xfId="0" applyNumberFormat="1" applyFont="1" applyFill="1" applyBorder="1" applyAlignment="1">
      <alignment horizontal="left"/>
    </xf>
    <xf numFmtId="168" fontId="0" fillId="0" borderId="0" xfId="0" applyNumberFormat="1" applyFill="1" applyBorder="1" applyAlignment="1">
      <alignment horizontal="center"/>
    </xf>
    <xf numFmtId="2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>
      <alignment vertical="center"/>
    </xf>
    <xf numFmtId="2" fontId="0" fillId="0" borderId="0" xfId="0" applyNumberFormat="1" applyFill="1">
      <alignment vertical="center"/>
    </xf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/>
    <xf numFmtId="0" fontId="0" fillId="0" borderId="0" xfId="0" applyFont="1" applyFill="1" applyAlignment="1"/>
    <xf numFmtId="0" fontId="24" fillId="0" borderId="0" xfId="0" applyFont="1" applyFill="1" applyAlignment="1"/>
    <xf numFmtId="2" fontId="24" fillId="0" borderId="0" xfId="0" applyNumberFormat="1" applyFont="1" applyFill="1" applyAlignment="1"/>
    <xf numFmtId="2" fontId="0" fillId="0" borderId="0" xfId="0" applyNumberFormat="1" applyFont="1" applyFill="1" applyAlignment="1"/>
    <xf numFmtId="170" fontId="26" fillId="0" borderId="0" xfId="0" applyNumberFormat="1" applyFont="1" applyFill="1" applyBorder="1" applyAlignment="1"/>
    <xf numFmtId="2" fontId="26" fillId="0" borderId="0" xfId="0" applyNumberFormat="1" applyFont="1" applyFill="1" applyBorder="1" applyAlignment="1"/>
    <xf numFmtId="168" fontId="26" fillId="0" borderId="0" xfId="0" applyNumberFormat="1" applyFont="1" applyFill="1" applyBorder="1" applyAlignment="1"/>
    <xf numFmtId="0" fontId="26" fillId="0" borderId="0" xfId="0" applyFont="1" applyFill="1" applyBorder="1" applyAlignment="1"/>
    <xf numFmtId="2" fontId="27" fillId="0" borderId="0" xfId="0" applyNumberFormat="1" applyFont="1" applyFill="1" applyBorder="1" applyAlignment="1"/>
    <xf numFmtId="0" fontId="0" fillId="0" borderId="0" xfId="0" applyFill="1" applyBorder="1" applyAlignment="1">
      <alignment horizontal="center"/>
    </xf>
    <xf numFmtId="0" fontId="28" fillId="33" borderId="0" xfId="0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24" fillId="0" borderId="0" xfId="0" applyNumberFormat="1" applyFont="1" applyFill="1" applyAlignment="1">
      <alignment horizontal="center"/>
    </xf>
    <xf numFmtId="170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/>
    <xf numFmtId="0" fontId="21" fillId="0" borderId="0" xfId="0" applyFont="1" applyFill="1" applyBorder="1" applyAlignment="1"/>
    <xf numFmtId="2" fontId="21" fillId="0" borderId="0" xfId="0" applyNumberFormat="1" applyFont="1" applyFill="1" applyBorder="1" applyAlignment="1">
      <alignment horizontal="center"/>
    </xf>
    <xf numFmtId="170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0" fontId="0" fillId="0" borderId="10" xfId="0" applyFill="1" applyBorder="1">
      <alignment vertical="center"/>
    </xf>
    <xf numFmtId="0" fontId="0" fillId="0" borderId="10" xfId="0" applyFill="1" applyBorder="1" applyAlignment="1"/>
    <xf numFmtId="2" fontId="0" fillId="0" borderId="10" xfId="0" applyNumberFormat="1" applyFill="1" applyBorder="1" applyAlignment="1">
      <alignment horizontal="center"/>
    </xf>
    <xf numFmtId="0" fontId="25" fillId="0" borderId="10" xfId="0" applyFont="1" applyFill="1" applyBorder="1" applyAlignment="1">
      <alignment horizontal="center" vertical="center"/>
    </xf>
    <xf numFmtId="2" fontId="29" fillId="0" borderId="10" xfId="0" applyNumberFormat="1" applyFont="1" applyFill="1" applyBorder="1" applyAlignment="1">
      <alignment horizontal="center"/>
    </xf>
    <xf numFmtId="2" fontId="25" fillId="0" borderId="10" xfId="0" applyNumberFormat="1" applyFont="1" applyFill="1" applyBorder="1" applyAlignment="1">
      <alignment horizontal="center"/>
    </xf>
    <xf numFmtId="0" fontId="0" fillId="0" borderId="10" xfId="0" applyFont="1" applyFill="1" applyBorder="1" applyAlignment="1"/>
    <xf numFmtId="0" fontId="25" fillId="0" borderId="10" xfId="0" applyFont="1" applyFill="1" applyBorder="1" applyAlignment="1"/>
    <xf numFmtId="2" fontId="0" fillId="0" borderId="10" xfId="0" applyNumberFormat="1" applyFont="1" applyFill="1" applyBorder="1" applyAlignment="1">
      <alignment horizontal="center"/>
    </xf>
    <xf numFmtId="0" fontId="25" fillId="0" borderId="11" xfId="0" applyFont="1" applyFill="1" applyBorder="1" applyAlignment="1"/>
    <xf numFmtId="0" fontId="0" fillId="0" borderId="11" xfId="0" applyFont="1" applyFill="1" applyBorder="1" applyAlignment="1"/>
    <xf numFmtId="2" fontId="25" fillId="0" borderId="11" xfId="0" applyNumberFormat="1" applyFont="1" applyFill="1" applyBorder="1" applyAlignment="1">
      <alignment horizontal="center"/>
    </xf>
    <xf numFmtId="14" fontId="0" fillId="0" borderId="11" xfId="0" applyNumberFormat="1" applyFill="1" applyBorder="1" applyAlignment="1"/>
    <xf numFmtId="0" fontId="0" fillId="0" borderId="11" xfId="0" applyFill="1" applyBorder="1" applyAlignment="1"/>
    <xf numFmtId="0" fontId="0" fillId="0" borderId="11" xfId="0" applyFill="1" applyBorder="1" applyAlignment="1">
      <alignment horizontal="center"/>
    </xf>
    <xf numFmtId="0" fontId="0" fillId="0" borderId="11" xfId="0" applyFill="1" applyBorder="1">
      <alignment vertical="center"/>
    </xf>
    <xf numFmtId="2" fontId="21" fillId="0" borderId="10" xfId="0" applyNumberFormat="1" applyFont="1" applyFill="1" applyBorder="1" applyAlignment="1">
      <alignment horizontal="center"/>
    </xf>
    <xf numFmtId="0" fontId="1" fillId="0" borderId="10" xfId="0" applyFont="1" applyFill="1" applyBorder="1" applyAlignment="1"/>
    <xf numFmtId="2" fontId="1" fillId="0" borderId="10" xfId="0" applyNumberFormat="1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>
      <alignment vertical="center"/>
    </xf>
    <xf numFmtId="170" fontId="21" fillId="0" borderId="10" xfId="0" applyNumberFormat="1" applyFont="1" applyFill="1" applyBorder="1" applyAlignment="1">
      <alignment horizont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8" fillId="33" borderId="0" xfId="0" applyFont="1" applyFill="1" applyBorder="1">
      <alignment vertical="center"/>
    </xf>
    <xf numFmtId="0" fontId="28" fillId="33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Border="1" applyAlignment="1">
      <alignment horizontal="justify" vertical="center"/>
    </xf>
    <xf numFmtId="0" fontId="28" fillId="33" borderId="0" xfId="0" applyFont="1" applyFill="1" applyBorder="1" applyAlignment="1">
      <alignment horizontal="left" vertical="center"/>
    </xf>
    <xf numFmtId="166" fontId="2" fillId="0" borderId="0" xfId="0" applyNumberFormat="1" applyFont="1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9" fontId="28" fillId="33" borderId="0" xfId="0" applyNumberFormat="1" applyFont="1" applyFill="1" applyBorder="1" applyAlignment="1">
      <alignment horizontal="center" vertical="center"/>
    </xf>
    <xf numFmtId="168" fontId="28" fillId="33" borderId="0" xfId="0" applyNumberFormat="1" applyFont="1" applyFill="1" applyBorder="1" applyAlignment="1">
      <alignment horizontal="center" vertical="center"/>
    </xf>
    <xf numFmtId="2" fontId="28" fillId="33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>
      <alignment vertical="center"/>
    </xf>
    <xf numFmtId="165" fontId="23" fillId="0" borderId="12" xfId="0" applyNumberFormat="1" applyFont="1" applyBorder="1">
      <alignment vertical="center"/>
    </xf>
    <xf numFmtId="165" fontId="21" fillId="0" borderId="10" xfId="0" applyNumberFormat="1" applyFont="1" applyBorder="1">
      <alignment vertical="center"/>
    </xf>
    <xf numFmtId="0" fontId="25" fillId="0" borderId="11" xfId="0" applyFont="1" applyBorder="1" applyAlignment="1">
      <alignment horizontal="justify" vertical="center"/>
    </xf>
    <xf numFmtId="0" fontId="25" fillId="0" borderId="11" xfId="0" applyFont="1" applyBorder="1">
      <alignment vertical="center"/>
    </xf>
    <xf numFmtId="0" fontId="25" fillId="0" borderId="0" xfId="0" applyFont="1" applyBorder="1">
      <alignment vertical="center"/>
    </xf>
    <xf numFmtId="164" fontId="22" fillId="0" borderId="12" xfId="0" applyNumberFormat="1" applyFont="1" applyBorder="1">
      <alignment vertical="center"/>
    </xf>
    <xf numFmtId="0" fontId="22" fillId="0" borderId="12" xfId="0" applyFont="1" applyBorder="1" applyAlignment="1">
      <alignment horizontal="justify" vertical="center"/>
    </xf>
    <xf numFmtId="166" fontId="22" fillId="0" borderId="12" xfId="0" applyNumberFormat="1" applyFont="1" applyBorder="1" applyAlignment="1">
      <alignment horizontal="center" vertical="center"/>
    </xf>
    <xf numFmtId="167" fontId="22" fillId="0" borderId="12" xfId="0" applyNumberFormat="1" applyFont="1" applyBorder="1" applyAlignment="1">
      <alignment horizontal="center" vertical="center"/>
    </xf>
    <xf numFmtId="164" fontId="2" fillId="0" borderId="10" xfId="0" applyNumberFormat="1" applyFont="1" applyBorder="1">
      <alignment vertical="center"/>
    </xf>
    <xf numFmtId="0" fontId="2" fillId="0" borderId="10" xfId="0" applyFont="1" applyBorder="1" applyAlignment="1">
      <alignment horizontal="justify" vertical="center"/>
    </xf>
    <xf numFmtId="164" fontId="2" fillId="0" borderId="10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2" fillId="0" borderId="12" xfId="0" applyFont="1" applyBorder="1">
      <alignment vertical="center"/>
    </xf>
    <xf numFmtId="0" fontId="2" fillId="0" borderId="10" xfId="0" applyFont="1" applyBorder="1">
      <alignment vertical="center"/>
    </xf>
    <xf numFmtId="166" fontId="2" fillId="0" borderId="10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2" fontId="22" fillId="0" borderId="12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8" fontId="22" fillId="0" borderId="1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68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49" fontId="25" fillId="0" borderId="12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0" xfId="0" applyBorder="1">
      <alignment vertical="center"/>
    </xf>
    <xf numFmtId="2" fontId="0" fillId="0" borderId="10" xfId="0" applyNumberFormat="1" applyBorder="1" applyAlignment="1">
      <alignment horizontal="center" vertical="center"/>
    </xf>
    <xf numFmtId="0" fontId="24" fillId="0" borderId="0" xfId="0" applyFont="1" applyFill="1" applyBorder="1" applyAlignment="1"/>
    <xf numFmtId="2" fontId="1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/>
    <xf numFmtId="2" fontId="24" fillId="0" borderId="0" xfId="0" applyNumberFormat="1" applyFont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4" fillId="0" borderId="12" xfId="0" applyFont="1" applyFill="1" applyBorder="1" applyAlignment="1"/>
    <xf numFmtId="2" fontId="0" fillId="0" borderId="12" xfId="0" applyNumberFormat="1" applyBorder="1" applyAlignment="1">
      <alignment horizontal="center" vertical="center"/>
    </xf>
    <xf numFmtId="2" fontId="25" fillId="0" borderId="11" xfId="0" applyNumberFormat="1" applyFont="1" applyBorder="1" applyAlignment="1">
      <alignment horizontal="center" vertical="center"/>
    </xf>
    <xf numFmtId="0" fontId="32" fillId="0" borderId="0" xfId="42"/>
    <xf numFmtId="2" fontId="28" fillId="33" borderId="0" xfId="0" applyNumberFormat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168" fontId="2" fillId="0" borderId="0" xfId="0" applyNumberFormat="1" applyFont="1" applyBorder="1" applyAlignment="1">
      <alignment horizontal="center" vertical="center"/>
    </xf>
    <xf numFmtId="169" fontId="21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justify" vertical="center"/>
    </xf>
    <xf numFmtId="169" fontId="33" fillId="0" borderId="0" xfId="0" applyNumberFormat="1" applyFont="1" applyBorder="1" applyAlignment="1">
      <alignment horizontal="center" vertical="center"/>
    </xf>
    <xf numFmtId="168" fontId="21" fillId="0" borderId="0" xfId="0" applyNumberFormat="1" applyFont="1" applyBorder="1" applyAlignment="1">
      <alignment horizontal="center" vertical="center"/>
    </xf>
    <xf numFmtId="2" fontId="21" fillId="0" borderId="0" xfId="0" applyNumberFormat="1" applyFont="1" applyBorder="1" applyAlignment="1">
      <alignment horizontal="center" vertical="center"/>
    </xf>
    <xf numFmtId="169" fontId="23" fillId="0" borderId="12" xfId="0" applyNumberFormat="1" applyFont="1" applyBorder="1" applyAlignment="1">
      <alignment horizontal="center" vertical="center"/>
    </xf>
    <xf numFmtId="168" fontId="23" fillId="0" borderId="12" xfId="0" applyNumberFormat="1" applyFont="1" applyBorder="1" applyAlignment="1">
      <alignment horizontal="center" vertical="center"/>
    </xf>
    <xf numFmtId="2" fontId="23" fillId="0" borderId="12" xfId="0" applyNumberFormat="1" applyFont="1" applyBorder="1" applyAlignment="1">
      <alignment horizontal="center" vertical="center"/>
    </xf>
    <xf numFmtId="169" fontId="21" fillId="0" borderId="10" xfId="0" applyNumberFormat="1" applyFont="1" applyBorder="1" applyAlignment="1">
      <alignment horizontal="center" vertical="center"/>
    </xf>
    <xf numFmtId="168" fontId="21" fillId="0" borderId="10" xfId="0" applyNumberFormat="1" applyFont="1" applyBorder="1" applyAlignment="1">
      <alignment horizontal="center" vertical="center"/>
    </xf>
    <xf numFmtId="2" fontId="21" fillId="0" borderId="10" xfId="0" applyNumberFormat="1" applyFont="1" applyBorder="1" applyAlignment="1">
      <alignment horizontal="center" vertical="center"/>
    </xf>
    <xf numFmtId="169" fontId="25" fillId="0" borderId="11" xfId="0" applyNumberFormat="1" applyFont="1" applyBorder="1" applyAlignment="1">
      <alignment horizontal="center" vertical="center"/>
    </xf>
    <xf numFmtId="168" fontId="25" fillId="0" borderId="11" xfId="0" applyNumberFormat="1" applyFont="1" applyBorder="1" applyAlignment="1">
      <alignment horizontal="center" vertical="center"/>
    </xf>
    <xf numFmtId="0" fontId="32" fillId="0" borderId="0" xfId="42" applyAlignment="1">
      <alignment horizontal="center"/>
    </xf>
    <xf numFmtId="0" fontId="21" fillId="0" borderId="0" xfId="0" applyFont="1" applyBorder="1" applyAlignment="1">
      <alignment horizontal="center" vertical="center"/>
    </xf>
    <xf numFmtId="1" fontId="33" fillId="0" borderId="0" xfId="0" applyNumberFormat="1" applyFont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/>
    </xf>
    <xf numFmtId="171" fontId="34" fillId="0" borderId="0" xfId="0" applyNumberFormat="1" applyFont="1" applyBorder="1" applyAlignment="1">
      <alignment horizontal="right" vertical="center"/>
    </xf>
    <xf numFmtId="165" fontId="34" fillId="0" borderId="0" xfId="0" applyNumberFormat="1" applyFont="1" applyBorder="1" applyAlignment="1">
      <alignment horizontal="right" vertical="center"/>
    </xf>
    <xf numFmtId="0" fontId="35" fillId="0" borderId="0" xfId="0" applyFont="1" applyFill="1" applyBorder="1">
      <alignment vertical="center"/>
    </xf>
    <xf numFmtId="2" fontId="35" fillId="0" borderId="0" xfId="0" applyNumberFormat="1" applyFont="1" applyFill="1" applyBorder="1" applyAlignment="1">
      <alignment horizontal="center"/>
    </xf>
    <xf numFmtId="0" fontId="35" fillId="0" borderId="0" xfId="0" applyFont="1" applyFill="1">
      <alignment vertical="center"/>
    </xf>
    <xf numFmtId="2" fontId="35" fillId="0" borderId="0" xfId="0" applyNumberFormat="1" applyFont="1" applyFill="1" applyAlignment="1">
      <alignment horizontal="center"/>
    </xf>
    <xf numFmtId="2" fontId="35" fillId="35" borderId="0" xfId="0" applyNumberFormat="1" applyFont="1" applyFill="1" applyBorder="1" applyAlignment="1">
      <alignment horizontal="center"/>
    </xf>
    <xf numFmtId="0" fontId="35" fillId="35" borderId="0" xfId="0" applyFont="1" applyFill="1">
      <alignment vertical="center"/>
    </xf>
    <xf numFmtId="0" fontId="21" fillId="0" borderId="0" xfId="0" applyFont="1" applyFill="1">
      <alignment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activeCell="A50" sqref="A50:XFD50"/>
    </sheetView>
  </sheetViews>
  <sheetFormatPr defaultColWidth="9" defaultRowHeight="15"/>
  <cols>
    <col min="1" max="1" width="15.140625" style="6" customWidth="1"/>
    <col min="2" max="2" width="12.5703125" style="115" customWidth="1"/>
    <col min="3" max="3" width="12.85546875" style="115" customWidth="1"/>
    <col min="4" max="4" width="9.7109375" style="6" bestFit="1" customWidth="1"/>
    <col min="5" max="16384" width="9" style="6"/>
  </cols>
  <sheetData>
    <row r="1" spans="1:3">
      <c r="A1" s="84" t="s">
        <v>2</v>
      </c>
      <c r="B1" s="42" t="s">
        <v>0</v>
      </c>
      <c r="C1" s="42" t="s">
        <v>1</v>
      </c>
    </row>
    <row r="2" spans="1:3">
      <c r="A2" s="6" t="s">
        <v>3</v>
      </c>
      <c r="B2" s="115">
        <v>0.17</v>
      </c>
      <c r="C2" s="116">
        <v>12.48</v>
      </c>
    </row>
    <row r="3" spans="1:3">
      <c r="A3" s="6" t="s">
        <v>4</v>
      </c>
      <c r="B3" s="115">
        <v>0.17</v>
      </c>
      <c r="C3" s="116">
        <v>12.43</v>
      </c>
    </row>
    <row r="4" spans="1:3">
      <c r="A4" s="6" t="s">
        <v>5</v>
      </c>
      <c r="B4" s="115">
        <v>0.18</v>
      </c>
      <c r="C4" s="116">
        <v>12.47</v>
      </c>
    </row>
    <row r="5" spans="1:3">
      <c r="A5" s="6" t="s">
        <v>6</v>
      </c>
      <c r="B5" s="115">
        <v>0.18</v>
      </c>
      <c r="C5" s="116">
        <v>12.37</v>
      </c>
    </row>
    <row r="6" spans="1:3">
      <c r="A6" s="6" t="s">
        <v>7</v>
      </c>
      <c r="B6" s="115">
        <v>0.18</v>
      </c>
      <c r="C6" s="116">
        <v>12.45</v>
      </c>
    </row>
    <row r="7" spans="1:3">
      <c r="A7" s="6" t="s">
        <v>8</v>
      </c>
      <c r="B7" s="115">
        <v>0.18</v>
      </c>
      <c r="C7" s="116">
        <v>12.46</v>
      </c>
    </row>
    <row r="8" spans="1:3">
      <c r="A8" s="6" t="s">
        <v>9</v>
      </c>
      <c r="B8" s="115">
        <v>0.18</v>
      </c>
      <c r="C8" s="116">
        <v>12.27</v>
      </c>
    </row>
    <row r="9" spans="1:3">
      <c r="A9" s="6" t="s">
        <v>10</v>
      </c>
      <c r="B9" s="115">
        <v>0.18</v>
      </c>
      <c r="C9" s="116">
        <v>12.52</v>
      </c>
    </row>
    <row r="10" spans="1:3">
      <c r="A10" s="6" t="s">
        <v>11</v>
      </c>
      <c r="B10" s="115">
        <v>0.18</v>
      </c>
      <c r="C10" s="116">
        <v>12.5</v>
      </c>
    </row>
    <row r="11" spans="1:3">
      <c r="A11" s="6" t="s">
        <v>12</v>
      </c>
      <c r="B11" s="115">
        <v>0.18</v>
      </c>
      <c r="C11" s="116">
        <v>12.48</v>
      </c>
    </row>
    <row r="12" spans="1:3" s="12" customFormat="1">
      <c r="A12" s="114" t="s">
        <v>41</v>
      </c>
      <c r="B12" s="117">
        <v>0.18</v>
      </c>
      <c r="C12" s="118">
        <v>12.44</v>
      </c>
    </row>
    <row r="13" spans="1:3" s="12" customFormat="1">
      <c r="A13" s="111" t="s">
        <v>42</v>
      </c>
      <c r="B13" s="119">
        <v>0.04</v>
      </c>
      <c r="C13" s="120">
        <v>7.0000000000000007E-2</v>
      </c>
    </row>
    <row r="14" spans="1:3" s="110" customFormat="1">
      <c r="A14" s="112" t="s">
        <v>47</v>
      </c>
      <c r="B14" s="121">
        <v>0.14000000000000001</v>
      </c>
      <c r="C14" s="121">
        <v>12.43</v>
      </c>
    </row>
    <row r="15" spans="1:3" s="109" customFormat="1">
      <c r="A15" s="113" t="s">
        <v>42</v>
      </c>
      <c r="B15" s="122">
        <v>7.0000000000000007E-2</v>
      </c>
      <c r="C15" s="122">
        <v>0.5</v>
      </c>
    </row>
    <row r="16" spans="1:3" customFormat="1"/>
    <row r="17" spans="1:3" s="109" customFormat="1">
      <c r="B17" s="123"/>
      <c r="C17" s="123"/>
    </row>
    <row r="18" spans="1:3">
      <c r="A18" s="84" t="s">
        <v>14</v>
      </c>
      <c r="B18" s="42" t="s">
        <v>13</v>
      </c>
      <c r="C18" s="42"/>
    </row>
    <row r="19" spans="1:3">
      <c r="A19" s="6" t="s">
        <v>3</v>
      </c>
      <c r="B19" s="124">
        <v>0.80200000000000005</v>
      </c>
    </row>
    <row r="20" spans="1:3">
      <c r="A20" s="6" t="s">
        <v>4</v>
      </c>
      <c r="B20" s="124">
        <v>0.79700000000000004</v>
      </c>
    </row>
    <row r="21" spans="1:3">
      <c r="A21" s="6" t="s">
        <v>5</v>
      </c>
      <c r="B21" s="124">
        <v>0.80100000000000005</v>
      </c>
    </row>
    <row r="22" spans="1:3">
      <c r="A22" s="6" t="s">
        <v>6</v>
      </c>
      <c r="B22" s="124">
        <v>0.79900000000000004</v>
      </c>
    </row>
    <row r="23" spans="1:3">
      <c r="A23" s="6" t="s">
        <v>7</v>
      </c>
      <c r="B23" s="124">
        <v>0.81</v>
      </c>
    </row>
    <row r="24" spans="1:3">
      <c r="A24" s="6" t="s">
        <v>8</v>
      </c>
      <c r="B24" s="124">
        <v>0.81499999999999995</v>
      </c>
    </row>
    <row r="25" spans="1:3">
      <c r="A25" s="6" t="s">
        <v>9</v>
      </c>
      <c r="B25" s="124">
        <v>0.80200000000000005</v>
      </c>
    </row>
    <row r="26" spans="1:3">
      <c r="A26" s="6" t="s">
        <v>10</v>
      </c>
      <c r="B26" s="124">
        <v>0.79600000000000004</v>
      </c>
    </row>
    <row r="27" spans="1:3">
      <c r="A27" s="6" t="s">
        <v>11</v>
      </c>
      <c r="B27" s="124">
        <v>0.80700000000000005</v>
      </c>
    </row>
    <row r="28" spans="1:3">
      <c r="A28" s="6" t="s">
        <v>12</v>
      </c>
      <c r="B28" s="124">
        <v>0.79600000000000004</v>
      </c>
    </row>
    <row r="29" spans="1:3" s="12" customFormat="1">
      <c r="A29" s="114" t="s">
        <v>28</v>
      </c>
      <c r="B29" s="126">
        <v>0.80300000000000005</v>
      </c>
      <c r="C29" s="117"/>
    </row>
    <row r="30" spans="1:3" s="12" customFormat="1">
      <c r="A30" s="127" t="s">
        <v>42</v>
      </c>
      <c r="B30" s="128">
        <v>6.0000000000000001E-3</v>
      </c>
      <c r="C30" s="129"/>
    </row>
    <row r="31" spans="1:3" s="110" customFormat="1">
      <c r="A31" s="112" t="s">
        <v>47</v>
      </c>
      <c r="B31" s="121">
        <v>0.79900000000000004</v>
      </c>
      <c r="C31" s="121"/>
    </row>
    <row r="32" spans="1:3" s="109" customFormat="1">
      <c r="A32" s="113" t="s">
        <v>42</v>
      </c>
      <c r="B32" s="122">
        <v>1.0999999999999999E-2</v>
      </c>
      <c r="C32" s="122"/>
    </row>
    <row r="33" spans="1:3" customFormat="1"/>
    <row r="34" spans="1:3">
      <c r="A34" s="109"/>
      <c r="B34" s="123"/>
      <c r="C34" s="123"/>
    </row>
    <row r="35" spans="1:3" ht="17.25">
      <c r="A35" s="84" t="s">
        <v>15</v>
      </c>
      <c r="B35" s="42" t="s">
        <v>52</v>
      </c>
      <c r="C35" s="42"/>
    </row>
    <row r="36" spans="1:3">
      <c r="A36" s="6" t="s">
        <v>16</v>
      </c>
      <c r="B36" s="125">
        <v>-22.42</v>
      </c>
    </row>
    <row r="37" spans="1:3">
      <c r="A37" s="6" t="s">
        <v>17</v>
      </c>
      <c r="B37" s="125">
        <v>-22.39</v>
      </c>
    </row>
    <row r="38" spans="1:3">
      <c r="A38" s="6" t="s">
        <v>18</v>
      </c>
      <c r="B38" s="125">
        <v>-22.37</v>
      </c>
    </row>
    <row r="39" spans="1:3">
      <c r="A39" s="6" t="s">
        <v>19</v>
      </c>
      <c r="B39" s="125">
        <v>-22.44</v>
      </c>
    </row>
    <row r="40" spans="1:3">
      <c r="A40" s="6" t="s">
        <v>20</v>
      </c>
      <c r="B40" s="125">
        <v>-22.42</v>
      </c>
    </row>
    <row r="41" spans="1:3">
      <c r="A41" s="6" t="s">
        <v>21</v>
      </c>
      <c r="B41" s="125">
        <v>-22.39</v>
      </c>
    </row>
    <row r="42" spans="1:3">
      <c r="A42" s="6" t="s">
        <v>22</v>
      </c>
      <c r="B42" s="125">
        <v>-22.36</v>
      </c>
    </row>
    <row r="43" spans="1:3">
      <c r="A43" s="6" t="s">
        <v>23</v>
      </c>
      <c r="B43" s="125">
        <v>-22.4</v>
      </c>
    </row>
    <row r="44" spans="1:3">
      <c r="A44" s="6" t="s">
        <v>24</v>
      </c>
      <c r="B44" s="125">
        <v>-22.4</v>
      </c>
    </row>
    <row r="45" spans="1:3" s="12" customFormat="1">
      <c r="A45" s="6" t="s">
        <v>25</v>
      </c>
      <c r="B45" s="125">
        <v>-22.43</v>
      </c>
      <c r="C45" s="115"/>
    </row>
    <row r="46" spans="1:3" s="12" customFormat="1">
      <c r="A46" s="114" t="s">
        <v>28</v>
      </c>
      <c r="B46" s="130" t="s">
        <v>75</v>
      </c>
      <c r="C46" s="117"/>
    </row>
    <row r="47" spans="1:3" s="110" customFormat="1">
      <c r="A47" s="131" t="s">
        <v>42</v>
      </c>
      <c r="B47" s="132" t="s">
        <v>53</v>
      </c>
      <c r="C47" s="133"/>
    </row>
    <row r="48" spans="1:3" s="109" customFormat="1">
      <c r="A48" s="112" t="s">
        <v>47</v>
      </c>
      <c r="B48" s="134" t="s">
        <v>54</v>
      </c>
      <c r="C48" s="121"/>
    </row>
    <row r="49" spans="1:3" ht="15" customHeight="1">
      <c r="A49" s="113" t="s">
        <v>42</v>
      </c>
      <c r="B49" s="122">
        <v>7.0000000000000007E-2</v>
      </c>
      <c r="C49" s="122"/>
    </row>
    <row r="50" spans="1:3" customFormat="1"/>
  </sheetData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A24" sqref="A24:XFD24"/>
    </sheetView>
  </sheetViews>
  <sheetFormatPr defaultRowHeight="15"/>
  <cols>
    <col min="1" max="1" width="10.140625" style="1" customWidth="1"/>
    <col min="2" max="2" width="16.140625" style="1" customWidth="1"/>
    <col min="3" max="6" width="12.140625" style="7" customWidth="1"/>
    <col min="7" max="16384" width="9.140625" style="1"/>
  </cols>
  <sheetData>
    <row r="1" spans="1:6" ht="19.5" customHeight="1">
      <c r="A1" s="86" t="s">
        <v>37</v>
      </c>
      <c r="B1" s="81"/>
      <c r="C1" s="82" t="s">
        <v>70</v>
      </c>
      <c r="D1" s="82" t="s">
        <v>71</v>
      </c>
      <c r="E1" s="82" t="s">
        <v>72</v>
      </c>
      <c r="F1" s="82" t="s">
        <v>73</v>
      </c>
    </row>
    <row r="2" spans="1:6">
      <c r="A2" s="7">
        <v>1</v>
      </c>
      <c r="B2" s="2" t="s">
        <v>34</v>
      </c>
      <c r="C2" s="87">
        <v>16.079999999999998</v>
      </c>
      <c r="D2" s="87">
        <v>4.8600000000000003</v>
      </c>
      <c r="E2" s="88">
        <v>0.50700000000000001</v>
      </c>
      <c r="F2" s="87">
        <v>2.35</v>
      </c>
    </row>
    <row r="3" spans="1:6">
      <c r="A3" s="7">
        <v>2</v>
      </c>
      <c r="B3" s="2" t="s">
        <v>34</v>
      </c>
      <c r="C3" s="87">
        <v>16.11</v>
      </c>
      <c r="D3" s="87">
        <v>4.83</v>
      </c>
      <c r="E3" s="88">
        <v>0.51200000000000001</v>
      </c>
      <c r="F3" s="87">
        <v>2.36</v>
      </c>
    </row>
    <row r="4" spans="1:6">
      <c r="A4" s="7">
        <v>3</v>
      </c>
      <c r="B4" s="2" t="s">
        <v>34</v>
      </c>
      <c r="C4" s="87">
        <v>16.03</v>
      </c>
      <c r="D4" s="87">
        <v>4.84</v>
      </c>
      <c r="E4" s="88">
        <v>0.505</v>
      </c>
      <c r="F4" s="87">
        <v>2.4</v>
      </c>
    </row>
    <row r="5" spans="1:6">
      <c r="A5" s="7">
        <v>4</v>
      </c>
      <c r="B5" s="2" t="s">
        <v>34</v>
      </c>
      <c r="C5" s="87">
        <v>16.05</v>
      </c>
      <c r="D5" s="87">
        <v>4.84</v>
      </c>
      <c r="E5" s="88">
        <v>0.51100000000000001</v>
      </c>
      <c r="F5" s="87">
        <v>2.35</v>
      </c>
    </row>
    <row r="6" spans="1:6">
      <c r="A6" s="7">
        <v>5</v>
      </c>
      <c r="B6" s="2" t="s">
        <v>34</v>
      </c>
      <c r="C6" s="87">
        <v>16.12</v>
      </c>
      <c r="D6" s="87">
        <v>4.84</v>
      </c>
      <c r="E6" s="88">
        <v>0.51</v>
      </c>
      <c r="F6" s="87">
        <v>2.34</v>
      </c>
    </row>
    <row r="7" spans="1:6">
      <c r="A7" s="7">
        <v>6</v>
      </c>
      <c r="B7" s="2" t="s">
        <v>34</v>
      </c>
      <c r="C7" s="87">
        <v>16.12</v>
      </c>
      <c r="D7" s="87">
        <v>4.8499999999999996</v>
      </c>
      <c r="E7" s="88">
        <v>0.51200000000000001</v>
      </c>
      <c r="F7" s="87">
        <v>2.39</v>
      </c>
    </row>
    <row r="8" spans="1:6">
      <c r="A8" s="7">
        <v>7</v>
      </c>
      <c r="B8" s="2" t="s">
        <v>34</v>
      </c>
      <c r="C8" s="87">
        <v>16.11</v>
      </c>
      <c r="D8" s="87">
        <v>4.8499999999999996</v>
      </c>
      <c r="E8" s="88">
        <v>0.50600000000000001</v>
      </c>
      <c r="F8" s="87">
        <v>2.42</v>
      </c>
    </row>
    <row r="9" spans="1:6">
      <c r="A9" s="7">
        <v>8</v>
      </c>
      <c r="B9" s="2" t="s">
        <v>34</v>
      </c>
      <c r="C9" s="87">
        <v>16.12</v>
      </c>
      <c r="D9" s="87">
        <v>4.8499999999999996</v>
      </c>
      <c r="E9" s="88">
        <v>0.50900000000000001</v>
      </c>
      <c r="F9" s="87">
        <v>2.39</v>
      </c>
    </row>
    <row r="10" spans="1:6">
      <c r="A10" s="7">
        <v>9</v>
      </c>
      <c r="B10" s="2" t="s">
        <v>34</v>
      </c>
      <c r="C10" s="87">
        <v>16.13</v>
      </c>
      <c r="D10" s="87">
        <v>4.8600000000000003</v>
      </c>
      <c r="E10" s="88">
        <v>0.50900000000000001</v>
      </c>
      <c r="F10" s="87">
        <v>2.44</v>
      </c>
    </row>
    <row r="11" spans="1:6">
      <c r="A11" s="7">
        <v>10</v>
      </c>
      <c r="B11" s="2" t="s">
        <v>34</v>
      </c>
      <c r="C11" s="87">
        <v>16.11</v>
      </c>
      <c r="D11" s="87">
        <v>4.87</v>
      </c>
      <c r="E11" s="88">
        <v>0.50800000000000001</v>
      </c>
      <c r="F11" s="87">
        <v>2.35</v>
      </c>
    </row>
    <row r="12" spans="1:6">
      <c r="A12" s="7">
        <v>11</v>
      </c>
      <c r="B12" s="2" t="s">
        <v>34</v>
      </c>
      <c r="C12" s="87">
        <v>16.12</v>
      </c>
      <c r="D12" s="87">
        <v>4.84</v>
      </c>
      <c r="E12" s="88">
        <v>0.50700000000000001</v>
      </c>
      <c r="F12" s="87">
        <v>2.33</v>
      </c>
    </row>
    <row r="13" spans="1:6" s="9" customFormat="1">
      <c r="A13" s="98"/>
      <c r="B13" s="99" t="s">
        <v>28</v>
      </c>
      <c r="C13" s="100">
        <f>AVERAGE(C2:C12)</f>
        <v>16.100000000000001</v>
      </c>
      <c r="D13" s="100">
        <f>AVERAGE(D2:D12)</f>
        <v>4.8481818181818177</v>
      </c>
      <c r="E13" s="101">
        <f>AVERAGE(E2:E12)</f>
        <v>0.50872727272727269</v>
      </c>
      <c r="F13" s="100">
        <f>AVERAGE(F2:F12)</f>
        <v>2.374545454545455</v>
      </c>
    </row>
    <row r="14" spans="1:6" s="8" customFormat="1">
      <c r="A14" s="102"/>
      <c r="B14" s="103" t="s">
        <v>42</v>
      </c>
      <c r="C14" s="104">
        <f>STDEV(C2:C12)</f>
        <v>3.2557641192199269E-2</v>
      </c>
      <c r="D14" s="104">
        <f>STDEV(D2:D12)</f>
        <v>1.1677484162422942E-2</v>
      </c>
      <c r="E14" s="104">
        <f>STDEV(E2:E12)</f>
        <v>2.3702704103502259E-3</v>
      </c>
      <c r="F14" s="104">
        <f>STDEV(F2:F12)</f>
        <v>3.5598774238345982E-2</v>
      </c>
    </row>
    <row r="15" spans="1:6" s="97" customFormat="1">
      <c r="A15" s="96"/>
      <c r="B15" s="95" t="s">
        <v>47</v>
      </c>
      <c r="C15" s="105">
        <v>16.170000000000002</v>
      </c>
      <c r="D15" s="105">
        <v>4.9000000000000004</v>
      </c>
      <c r="E15" s="105">
        <v>0.52</v>
      </c>
      <c r="F15" s="105">
        <v>2.39</v>
      </c>
    </row>
    <row r="16" spans="1:6" customFormat="1" ht="15" customHeight="1"/>
    <row r="17" spans="1:6">
      <c r="B17" s="2"/>
      <c r="C17" s="150"/>
      <c r="D17" s="150"/>
      <c r="E17" s="150"/>
      <c r="F17" s="150"/>
    </row>
    <row r="18" spans="1:6">
      <c r="A18" s="7">
        <v>1</v>
      </c>
      <c r="B18" s="2" t="s">
        <v>38</v>
      </c>
      <c r="C18" s="87">
        <v>29.27</v>
      </c>
      <c r="D18" s="87">
        <v>18.78</v>
      </c>
      <c r="E18" s="87">
        <v>3.36</v>
      </c>
      <c r="F18" s="87">
        <v>1.02</v>
      </c>
    </row>
    <row r="19" spans="1:6">
      <c r="A19" s="7">
        <v>2</v>
      </c>
      <c r="B19" s="2" t="s">
        <v>38</v>
      </c>
      <c r="C19" s="87">
        <v>29.2</v>
      </c>
      <c r="D19" s="87">
        <v>18.78</v>
      </c>
      <c r="E19" s="87">
        <v>3.35</v>
      </c>
      <c r="F19" s="87">
        <v>1</v>
      </c>
    </row>
    <row r="20" spans="1:6">
      <c r="A20" s="7">
        <v>3</v>
      </c>
      <c r="B20" s="2" t="s">
        <v>38</v>
      </c>
      <c r="C20" s="87">
        <v>29.15</v>
      </c>
      <c r="D20" s="87">
        <v>18.739999999999998</v>
      </c>
      <c r="E20" s="87">
        <v>3.33</v>
      </c>
      <c r="F20" s="87">
        <v>1.08</v>
      </c>
    </row>
    <row r="21" spans="1:6" s="10" customFormat="1">
      <c r="A21" s="106"/>
      <c r="B21" s="99" t="s">
        <v>28</v>
      </c>
      <c r="C21" s="100">
        <f>AVERAGE(C18:C20)</f>
        <v>29.206666666666667</v>
      </c>
      <c r="D21" s="100">
        <f>AVERAGE(D18:D20)</f>
        <v>18.766666666666666</v>
      </c>
      <c r="E21" s="100">
        <f>AVERAGE(E18:E20)</f>
        <v>3.3466666666666662</v>
      </c>
      <c r="F21" s="100">
        <f>AVERAGE(F18:F20)</f>
        <v>1.0333333333333334</v>
      </c>
    </row>
    <row r="22" spans="1:6">
      <c r="A22" s="107"/>
      <c r="B22" s="103" t="s">
        <v>42</v>
      </c>
      <c r="C22" s="108">
        <f>STDEV(C18:C20)</f>
        <v>6.0277137733417564E-2</v>
      </c>
      <c r="D22" s="108">
        <f>STDEV(D18:D20)</f>
        <v>2.309401076758659E-2</v>
      </c>
      <c r="E22" s="108">
        <f>STDEV(E18:E20)</f>
        <v>1.5275252316519385E-2</v>
      </c>
      <c r="F22" s="108">
        <f>STDEV(F18:F20)</f>
        <v>4.1633319989322688E-2</v>
      </c>
    </row>
    <row r="23" spans="1:6" s="97" customFormat="1">
      <c r="A23" s="96"/>
      <c r="B23" s="95" t="s">
        <v>47</v>
      </c>
      <c r="C23" s="105">
        <v>29.26</v>
      </c>
      <c r="D23" s="105">
        <v>18.760000000000002</v>
      </c>
      <c r="E23" s="105">
        <v>3.37</v>
      </c>
      <c r="F23" s="105">
        <v>1.05</v>
      </c>
    </row>
    <row r="24" spans="1:6" customFormat="1"/>
  </sheetData>
  <phoneticPr fontId="2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opLeftCell="A52" workbookViewId="0">
      <selection activeCell="B81" sqref="B81"/>
    </sheetView>
  </sheetViews>
  <sheetFormatPr defaultRowHeight="15"/>
  <cols>
    <col min="1" max="3" width="16.28515625" style="3" customWidth="1"/>
    <col min="4" max="4" width="16.28515625" style="151" customWidth="1"/>
    <col min="5" max="5" width="16.28515625" style="154" customWidth="1"/>
    <col min="6" max="6" width="16.28515625" style="155" customWidth="1"/>
    <col min="7" max="16384" width="9.140625" style="3"/>
  </cols>
  <sheetData>
    <row r="1" spans="1:7" ht="19.5" customHeight="1">
      <c r="A1" s="85" t="s">
        <v>39</v>
      </c>
      <c r="B1" s="85" t="s">
        <v>69</v>
      </c>
      <c r="C1" s="85" t="s">
        <v>40</v>
      </c>
      <c r="D1" s="89" t="s">
        <v>66</v>
      </c>
      <c r="E1" s="90" t="s">
        <v>67</v>
      </c>
      <c r="F1" s="91" t="s">
        <v>68</v>
      </c>
    </row>
    <row r="2" spans="1:7" ht="15.75" customHeight="1">
      <c r="A2" s="3">
        <v>1</v>
      </c>
      <c r="B2" s="3" t="s">
        <v>26</v>
      </c>
      <c r="C2" s="3" t="s">
        <v>27</v>
      </c>
      <c r="D2" s="151">
        <v>99.6</v>
      </c>
      <c r="E2" s="154">
        <v>0.62</v>
      </c>
      <c r="F2" s="155">
        <v>2.48</v>
      </c>
    </row>
    <row r="3" spans="1:7">
      <c r="A3" s="3">
        <v>2</v>
      </c>
      <c r="B3" s="3" t="s">
        <v>26</v>
      </c>
      <c r="C3" s="3" t="s">
        <v>27</v>
      </c>
      <c r="D3" s="151">
        <v>98.4</v>
      </c>
      <c r="E3" s="154">
        <v>0.63400000000000001</v>
      </c>
      <c r="F3" s="155">
        <v>2.5099999999999998</v>
      </c>
    </row>
    <row r="4" spans="1:7">
      <c r="A4" s="3">
        <v>3</v>
      </c>
      <c r="B4" s="3" t="s">
        <v>26</v>
      </c>
      <c r="C4" s="3" t="s">
        <v>27</v>
      </c>
      <c r="D4" s="151">
        <v>93.3</v>
      </c>
      <c r="E4" s="154">
        <v>0.66600000000000004</v>
      </c>
      <c r="F4" s="155">
        <v>2.57</v>
      </c>
    </row>
    <row r="5" spans="1:7">
      <c r="A5" s="3">
        <v>4</v>
      </c>
      <c r="B5" s="3" t="s">
        <v>26</v>
      </c>
      <c r="C5" s="3" t="s">
        <v>27</v>
      </c>
      <c r="D5" s="151">
        <v>93.7</v>
      </c>
      <c r="E5" s="154">
        <v>0.61499999999999999</v>
      </c>
      <c r="F5" s="155">
        <v>2.68</v>
      </c>
    </row>
    <row r="6" spans="1:7">
      <c r="A6" s="3">
        <v>5</v>
      </c>
      <c r="B6" s="3" t="s">
        <v>26</v>
      </c>
      <c r="C6" s="3" t="s">
        <v>27</v>
      </c>
      <c r="D6" s="151">
        <v>99.9</v>
      </c>
      <c r="E6" s="154">
        <v>0.61</v>
      </c>
      <c r="F6" s="155">
        <v>2.5</v>
      </c>
    </row>
    <row r="7" spans="1:7">
      <c r="A7" s="3">
        <v>6</v>
      </c>
      <c r="B7" s="3" t="s">
        <v>26</v>
      </c>
      <c r="C7" s="3" t="s">
        <v>27</v>
      </c>
      <c r="D7" s="151">
        <v>94.7</v>
      </c>
      <c r="E7" s="154">
        <v>0.66100000000000003</v>
      </c>
      <c r="F7" s="155">
        <v>2.7</v>
      </c>
    </row>
    <row r="8" spans="1:7">
      <c r="A8" s="3">
        <v>7</v>
      </c>
      <c r="B8" s="3" t="s">
        <v>26</v>
      </c>
      <c r="C8" s="3" t="s">
        <v>27</v>
      </c>
      <c r="D8" s="151">
        <v>96.5</v>
      </c>
      <c r="E8" s="154">
        <v>0.67300000000000004</v>
      </c>
      <c r="F8" s="155">
        <v>2.48</v>
      </c>
    </row>
    <row r="9" spans="1:7">
      <c r="A9" s="3">
        <v>8</v>
      </c>
      <c r="B9" s="3" t="s">
        <v>26</v>
      </c>
      <c r="C9" s="3" t="s">
        <v>27</v>
      </c>
      <c r="D9" s="151">
        <v>95.3</v>
      </c>
      <c r="E9" s="154">
        <v>0.61099999999999999</v>
      </c>
      <c r="F9" s="155">
        <v>2.57</v>
      </c>
    </row>
    <row r="10" spans="1:7">
      <c r="A10" s="3">
        <v>9</v>
      </c>
      <c r="B10" s="3" t="s">
        <v>26</v>
      </c>
      <c r="C10" s="3" t="s">
        <v>27</v>
      </c>
      <c r="D10" s="151">
        <v>93.9</v>
      </c>
      <c r="E10" s="154">
        <v>0.64</v>
      </c>
      <c r="F10" s="155">
        <v>2.56</v>
      </c>
    </row>
    <row r="11" spans="1:7">
      <c r="A11" s="3">
        <v>10</v>
      </c>
      <c r="B11" s="3" t="s">
        <v>26</v>
      </c>
      <c r="C11" s="3" t="s">
        <v>27</v>
      </c>
      <c r="D11" s="151">
        <v>101</v>
      </c>
      <c r="E11" s="154">
        <v>0.624</v>
      </c>
      <c r="F11" s="155">
        <v>2.73</v>
      </c>
    </row>
    <row r="12" spans="1:7" s="11" customFormat="1">
      <c r="A12" s="93" t="s">
        <v>28</v>
      </c>
      <c r="B12" s="93"/>
      <c r="C12" s="93"/>
      <c r="D12" s="156">
        <f>AVERAGE(D2:D11)</f>
        <v>96.63</v>
      </c>
      <c r="E12" s="157">
        <f>AVERAGE(E2:E11)</f>
        <v>0.63539999999999996</v>
      </c>
      <c r="F12" s="158">
        <f>AVERAGE(F2:F11)</f>
        <v>2.5780000000000003</v>
      </c>
    </row>
    <row r="13" spans="1:7" s="5" customFormat="1">
      <c r="A13" s="94" t="s">
        <v>42</v>
      </c>
      <c r="B13" s="94"/>
      <c r="C13" s="94"/>
      <c r="D13" s="159">
        <f>STDEV(D2:D11)</f>
        <v>2.8748140036453753</v>
      </c>
      <c r="E13" s="160">
        <f>STDEV(E2:E11)</f>
        <v>2.3693412117670572E-2</v>
      </c>
      <c r="F13" s="161">
        <f>STDEV(F2:F11)</f>
        <v>9.3547373619525656E-2</v>
      </c>
    </row>
    <row r="14" spans="1:7" s="97" customFormat="1">
      <c r="A14" s="95" t="s">
        <v>47</v>
      </c>
      <c r="B14" s="96" t="s">
        <v>26</v>
      </c>
      <c r="C14" s="96" t="s">
        <v>27</v>
      </c>
      <c r="D14" s="162">
        <v>97</v>
      </c>
      <c r="E14" s="163">
        <v>0.64</v>
      </c>
      <c r="F14" s="146">
        <v>2.6</v>
      </c>
    </row>
    <row r="15" spans="1:7">
      <c r="A15" s="152" t="s">
        <v>74</v>
      </c>
      <c r="D15" s="166">
        <f>(1-(D12/D14))*100</f>
        <v>0.38144329896907525</v>
      </c>
      <c r="E15" s="166">
        <f t="shared" ref="E15:F15" si="0">(1-(E12/E14))*100</f>
        <v>0.71875000000001243</v>
      </c>
      <c r="F15" s="166">
        <f t="shared" si="0"/>
        <v>0.84615384615384093</v>
      </c>
      <c r="G15" s="153"/>
    </row>
    <row r="16" spans="1:7">
      <c r="A16" s="4"/>
      <c r="C16" s="152"/>
      <c r="D16" s="153"/>
      <c r="E16" s="153"/>
      <c r="F16" s="153"/>
      <c r="G16" s="153"/>
    </row>
    <row r="17" spans="1:6">
      <c r="A17" s="3">
        <v>11</v>
      </c>
      <c r="B17" s="3" t="s">
        <v>29</v>
      </c>
      <c r="C17" s="3" t="s">
        <v>30</v>
      </c>
      <c r="D17" s="151">
        <v>104</v>
      </c>
      <c r="E17" s="154">
        <v>1.21</v>
      </c>
      <c r="F17" s="155">
        <v>2.04</v>
      </c>
    </row>
    <row r="18" spans="1:6">
      <c r="A18" s="3">
        <v>12</v>
      </c>
      <c r="B18" s="3" t="s">
        <v>29</v>
      </c>
      <c r="C18" s="3" t="s">
        <v>30</v>
      </c>
      <c r="D18" s="151">
        <v>105</v>
      </c>
      <c r="E18" s="154">
        <v>1.18</v>
      </c>
      <c r="F18" s="155">
        <v>2.02</v>
      </c>
    </row>
    <row r="19" spans="1:6">
      <c r="A19" s="3">
        <v>13</v>
      </c>
      <c r="B19" s="3" t="s">
        <v>29</v>
      </c>
      <c r="C19" s="3" t="s">
        <v>30</v>
      </c>
      <c r="D19" s="151">
        <v>104</v>
      </c>
      <c r="E19" s="154">
        <v>1.26</v>
      </c>
      <c r="F19" s="155">
        <v>2.21</v>
      </c>
    </row>
    <row r="20" spans="1:6">
      <c r="A20" s="3">
        <v>14</v>
      </c>
      <c r="B20" s="3" t="s">
        <v>29</v>
      </c>
      <c r="C20" s="3" t="s">
        <v>30</v>
      </c>
      <c r="D20" s="151">
        <v>107</v>
      </c>
      <c r="E20" s="154">
        <v>1.23</v>
      </c>
      <c r="F20" s="155">
        <v>2.1</v>
      </c>
    </row>
    <row r="21" spans="1:6">
      <c r="A21" s="3">
        <v>15</v>
      </c>
      <c r="B21" s="3" t="s">
        <v>29</v>
      </c>
      <c r="C21" s="3" t="s">
        <v>30</v>
      </c>
      <c r="D21" s="151">
        <v>110</v>
      </c>
      <c r="E21" s="154">
        <v>1.24</v>
      </c>
      <c r="F21" s="155">
        <v>2.0699999999999998</v>
      </c>
    </row>
    <row r="22" spans="1:6">
      <c r="A22" s="3">
        <v>16</v>
      </c>
      <c r="B22" s="3" t="s">
        <v>29</v>
      </c>
      <c r="C22" s="3" t="s">
        <v>30</v>
      </c>
      <c r="D22" s="151">
        <v>109</v>
      </c>
      <c r="E22" s="154">
        <v>1.23</v>
      </c>
      <c r="F22" s="155">
        <v>2.15</v>
      </c>
    </row>
    <row r="23" spans="1:6">
      <c r="A23" s="3">
        <v>17</v>
      </c>
      <c r="B23" s="3" t="s">
        <v>29</v>
      </c>
      <c r="C23" s="3" t="s">
        <v>30</v>
      </c>
      <c r="D23" s="151">
        <v>107</v>
      </c>
      <c r="E23" s="154">
        <v>1.19</v>
      </c>
      <c r="F23" s="155">
        <v>2.12</v>
      </c>
    </row>
    <row r="24" spans="1:6">
      <c r="A24" s="3">
        <v>18</v>
      </c>
      <c r="B24" s="3" t="s">
        <v>29</v>
      </c>
      <c r="C24" s="3" t="s">
        <v>30</v>
      </c>
      <c r="D24" s="151">
        <v>105</v>
      </c>
      <c r="E24" s="154">
        <v>1.26</v>
      </c>
      <c r="F24" s="155">
        <v>2</v>
      </c>
    </row>
    <row r="25" spans="1:6">
      <c r="A25" s="3">
        <v>19</v>
      </c>
      <c r="B25" s="3" t="s">
        <v>29</v>
      </c>
      <c r="C25" s="3" t="s">
        <v>30</v>
      </c>
      <c r="D25" s="151">
        <v>109</v>
      </c>
      <c r="E25" s="154">
        <v>1.1599999999999999</v>
      </c>
      <c r="F25" s="155">
        <v>2.14</v>
      </c>
    </row>
    <row r="26" spans="1:6">
      <c r="A26" s="3">
        <v>20</v>
      </c>
      <c r="B26" s="3" t="s">
        <v>29</v>
      </c>
      <c r="C26" s="3" t="s">
        <v>30</v>
      </c>
      <c r="D26" s="151">
        <v>106</v>
      </c>
      <c r="E26" s="154">
        <v>1.17</v>
      </c>
      <c r="F26" s="155">
        <v>2.09</v>
      </c>
    </row>
    <row r="27" spans="1:6" s="11" customFormat="1">
      <c r="A27" s="93" t="s">
        <v>28</v>
      </c>
      <c r="B27" s="93"/>
      <c r="C27" s="93"/>
      <c r="D27" s="156">
        <f>AVERAGE(D17:D26)</f>
        <v>106.6</v>
      </c>
      <c r="E27" s="157">
        <f>AVERAGE(E17:E26)</f>
        <v>1.2129999999999999</v>
      </c>
      <c r="F27" s="158">
        <f>AVERAGE(F17:F26)</f>
        <v>2.0940000000000003</v>
      </c>
    </row>
    <row r="28" spans="1:6" s="5" customFormat="1">
      <c r="A28" s="94" t="s">
        <v>42</v>
      </c>
      <c r="B28" s="94"/>
      <c r="C28" s="94"/>
      <c r="D28" s="159">
        <f>STDEV(D17:D26)</f>
        <v>2.1705094128132942</v>
      </c>
      <c r="E28" s="160">
        <f>STDEV(E17:E26)</f>
        <v>3.6530048514126653E-2</v>
      </c>
      <c r="F28" s="161">
        <f>STDEV(F17:F26)</f>
        <v>6.4325560843087701E-2</v>
      </c>
    </row>
    <row r="29" spans="1:6" s="97" customFormat="1">
      <c r="A29" s="95" t="s">
        <v>47</v>
      </c>
      <c r="B29" s="96" t="s">
        <v>29</v>
      </c>
      <c r="C29" s="96" t="s">
        <v>30</v>
      </c>
      <c r="D29" s="162">
        <v>107</v>
      </c>
      <c r="E29" s="163">
        <v>1.2</v>
      </c>
      <c r="F29" s="146">
        <v>2.1</v>
      </c>
    </row>
    <row r="30" spans="1:6" customFormat="1"/>
    <row r="31" spans="1:6">
      <c r="A31" s="4"/>
    </row>
    <row r="32" spans="1:6">
      <c r="A32" s="3">
        <v>21</v>
      </c>
      <c r="B32" s="3" t="s">
        <v>31</v>
      </c>
      <c r="C32" s="3" t="s">
        <v>32</v>
      </c>
      <c r="D32" s="151">
        <v>47.7</v>
      </c>
      <c r="E32" s="154">
        <v>8.34</v>
      </c>
      <c r="F32" s="155">
        <v>8.0299999999999994</v>
      </c>
    </row>
    <row r="33" spans="1:6">
      <c r="A33" s="3">
        <v>22</v>
      </c>
      <c r="B33" s="3" t="s">
        <v>31</v>
      </c>
      <c r="C33" s="3" t="s">
        <v>32</v>
      </c>
      <c r="D33" s="151">
        <v>47.3</v>
      </c>
      <c r="E33" s="154">
        <v>8.58</v>
      </c>
      <c r="F33" s="155">
        <v>8.1</v>
      </c>
    </row>
    <row r="34" spans="1:6">
      <c r="A34" s="3">
        <v>23</v>
      </c>
      <c r="B34" s="3" t="s">
        <v>31</v>
      </c>
      <c r="C34" s="3" t="s">
        <v>32</v>
      </c>
      <c r="D34" s="151">
        <v>47.5</v>
      </c>
      <c r="E34" s="154">
        <v>8.82</v>
      </c>
      <c r="F34" s="155">
        <v>7.44</v>
      </c>
    </row>
    <row r="35" spans="1:6">
      <c r="A35" s="3">
        <v>24</v>
      </c>
      <c r="B35" s="3" t="s">
        <v>31</v>
      </c>
      <c r="C35" s="3" t="s">
        <v>32</v>
      </c>
      <c r="D35" s="151">
        <v>45.3</v>
      </c>
      <c r="E35" s="154">
        <v>8.1999999999999993</v>
      </c>
      <c r="F35" s="155">
        <v>8.0299999999999994</v>
      </c>
    </row>
    <row r="36" spans="1:6">
      <c r="A36" s="3">
        <v>25</v>
      </c>
      <c r="B36" s="3" t="s">
        <v>31</v>
      </c>
      <c r="C36" s="3" t="s">
        <v>32</v>
      </c>
      <c r="D36" s="151">
        <v>46.9</v>
      </c>
      <c r="E36" s="154">
        <v>8.51</v>
      </c>
      <c r="F36" s="155">
        <v>8.09</v>
      </c>
    </row>
    <row r="37" spans="1:6">
      <c r="A37" s="3">
        <v>26</v>
      </c>
      <c r="B37" s="3" t="s">
        <v>31</v>
      </c>
      <c r="C37" s="3" t="s">
        <v>32</v>
      </c>
      <c r="D37" s="151">
        <v>46.9</v>
      </c>
      <c r="E37" s="154">
        <v>8.59</v>
      </c>
      <c r="F37" s="155">
        <v>8.17</v>
      </c>
    </row>
    <row r="38" spans="1:6">
      <c r="A38" s="3">
        <v>27</v>
      </c>
      <c r="B38" s="3" t="s">
        <v>31</v>
      </c>
      <c r="C38" s="3" t="s">
        <v>32</v>
      </c>
      <c r="D38" s="151">
        <v>45.3</v>
      </c>
      <c r="E38" s="154">
        <v>8.59</v>
      </c>
      <c r="F38" s="155">
        <v>7.99</v>
      </c>
    </row>
    <row r="39" spans="1:6">
      <c r="A39" s="3">
        <v>28</v>
      </c>
      <c r="B39" s="3" t="s">
        <v>31</v>
      </c>
      <c r="C39" s="3" t="s">
        <v>32</v>
      </c>
      <c r="D39" s="151">
        <v>48</v>
      </c>
      <c r="E39" s="154">
        <v>8.15</v>
      </c>
      <c r="F39" s="155">
        <v>7.6</v>
      </c>
    </row>
    <row r="40" spans="1:6">
      <c r="A40" s="3">
        <v>29</v>
      </c>
      <c r="B40" s="3" t="s">
        <v>31</v>
      </c>
      <c r="C40" s="3" t="s">
        <v>32</v>
      </c>
      <c r="D40" s="151">
        <v>47.9</v>
      </c>
      <c r="E40" s="154">
        <v>8.61</v>
      </c>
      <c r="F40" s="155">
        <v>7.85</v>
      </c>
    </row>
    <row r="41" spans="1:6">
      <c r="A41" s="3">
        <v>30</v>
      </c>
      <c r="B41" s="3" t="s">
        <v>31</v>
      </c>
      <c r="C41" s="3" t="s">
        <v>32</v>
      </c>
      <c r="D41" s="151">
        <v>46</v>
      </c>
      <c r="E41" s="154">
        <v>8.17</v>
      </c>
      <c r="F41" s="155">
        <v>7.79</v>
      </c>
    </row>
    <row r="42" spans="1:6" s="11" customFormat="1">
      <c r="A42" s="93" t="s">
        <v>28</v>
      </c>
      <c r="B42" s="93"/>
      <c r="C42" s="93"/>
      <c r="D42" s="156">
        <f>AVERAGE(D32:D41)</f>
        <v>46.88</v>
      </c>
      <c r="E42" s="157">
        <f>AVERAGE(E32:E41)</f>
        <v>8.4559999999999995</v>
      </c>
      <c r="F42" s="158">
        <f>AVERAGE(F32:F41)</f>
        <v>7.9090000000000007</v>
      </c>
    </row>
    <row r="43" spans="1:6" s="5" customFormat="1">
      <c r="A43" s="94" t="s">
        <v>42</v>
      </c>
      <c r="B43" s="94"/>
      <c r="C43" s="94"/>
      <c r="D43" s="159">
        <f>STDEV(D32:D41)</f>
        <v>1.0163114133418414</v>
      </c>
      <c r="E43" s="160">
        <f>STDEV(E32:E41)</f>
        <v>0.22726391902123158</v>
      </c>
      <c r="F43" s="161">
        <f>STDEV(F32:F41)</f>
        <v>0.23718019403914059</v>
      </c>
    </row>
    <row r="44" spans="1:6" s="97" customFormat="1">
      <c r="A44" s="95" t="s">
        <v>47</v>
      </c>
      <c r="B44" s="96" t="s">
        <v>31</v>
      </c>
      <c r="C44" s="96" t="s">
        <v>32</v>
      </c>
      <c r="D44" s="162">
        <v>47</v>
      </c>
      <c r="E44" s="163">
        <v>8.4</v>
      </c>
      <c r="F44" s="146">
        <v>7.8</v>
      </c>
    </row>
    <row r="45" spans="1:6" customFormat="1"/>
    <row r="46" spans="1:6">
      <c r="A46" s="4"/>
    </row>
    <row r="47" spans="1:6">
      <c r="A47" s="3">
        <v>31</v>
      </c>
      <c r="B47" s="3" t="s">
        <v>33</v>
      </c>
      <c r="C47" s="3" t="s">
        <v>34</v>
      </c>
      <c r="D47" s="151">
        <v>90.8</v>
      </c>
      <c r="E47" s="154">
        <v>0.52300000000000002</v>
      </c>
      <c r="F47" s="155">
        <v>0.9</v>
      </c>
    </row>
    <row r="48" spans="1:6">
      <c r="A48" s="3">
        <v>32</v>
      </c>
      <c r="B48" s="3" t="s">
        <v>33</v>
      </c>
      <c r="C48" s="3" t="s">
        <v>34</v>
      </c>
      <c r="D48" s="151">
        <v>93.5</v>
      </c>
      <c r="E48" s="154">
        <v>0.55900000000000005</v>
      </c>
      <c r="F48" s="155">
        <v>0.93799999999999994</v>
      </c>
    </row>
    <row r="49" spans="1:6">
      <c r="A49" s="3">
        <v>33</v>
      </c>
      <c r="B49" s="3" t="s">
        <v>33</v>
      </c>
      <c r="C49" s="3" t="s">
        <v>34</v>
      </c>
      <c r="D49" s="151">
        <v>94.7</v>
      </c>
      <c r="E49" s="154">
        <v>0.54500000000000004</v>
      </c>
      <c r="F49" s="155">
        <v>0.85899999999999999</v>
      </c>
    </row>
    <row r="50" spans="1:6">
      <c r="A50" s="3">
        <v>34</v>
      </c>
      <c r="B50" s="3" t="s">
        <v>33</v>
      </c>
      <c r="C50" s="3" t="s">
        <v>34</v>
      </c>
      <c r="D50" s="151">
        <v>90.6</v>
      </c>
      <c r="E50" s="154">
        <v>0.55200000000000005</v>
      </c>
      <c r="F50" s="155">
        <v>0.90700000000000003</v>
      </c>
    </row>
    <row r="51" spans="1:6">
      <c r="A51" s="3">
        <v>35</v>
      </c>
      <c r="B51" s="3" t="s">
        <v>33</v>
      </c>
      <c r="C51" s="3" t="s">
        <v>34</v>
      </c>
      <c r="D51" s="151">
        <v>92.2</v>
      </c>
      <c r="E51" s="154">
        <v>0.55200000000000005</v>
      </c>
      <c r="F51" s="155">
        <v>0.92100000000000004</v>
      </c>
    </row>
    <row r="52" spans="1:6">
      <c r="A52" s="3">
        <v>36</v>
      </c>
      <c r="B52" s="3" t="s">
        <v>33</v>
      </c>
      <c r="C52" s="3" t="s">
        <v>34</v>
      </c>
      <c r="D52" s="151">
        <v>92.4</v>
      </c>
      <c r="E52" s="154">
        <v>0.53800000000000003</v>
      </c>
      <c r="F52" s="155">
        <v>0.86199999999999999</v>
      </c>
    </row>
    <row r="53" spans="1:6">
      <c r="A53" s="3">
        <v>37</v>
      </c>
      <c r="B53" s="3" t="s">
        <v>33</v>
      </c>
      <c r="C53" s="3" t="s">
        <v>34</v>
      </c>
      <c r="D53" s="151">
        <v>92.1</v>
      </c>
      <c r="E53" s="154">
        <v>0.53</v>
      </c>
      <c r="F53" s="155">
        <v>0.92600000000000005</v>
      </c>
    </row>
    <row r="54" spans="1:6">
      <c r="A54" s="3">
        <v>38</v>
      </c>
      <c r="B54" s="3" t="s">
        <v>33</v>
      </c>
      <c r="C54" s="3" t="s">
        <v>34</v>
      </c>
      <c r="D54" s="151">
        <v>90.8</v>
      </c>
      <c r="E54" s="154">
        <v>0.56499999999999995</v>
      </c>
      <c r="F54" s="155">
        <v>0.92900000000000005</v>
      </c>
    </row>
    <row r="55" spans="1:6">
      <c r="A55" s="3">
        <v>39</v>
      </c>
      <c r="B55" s="3" t="s">
        <v>33</v>
      </c>
      <c r="C55" s="3" t="s">
        <v>34</v>
      </c>
      <c r="D55" s="151">
        <v>97.4</v>
      </c>
      <c r="E55" s="154">
        <v>0.52500000000000002</v>
      </c>
      <c r="F55" s="155">
        <v>0.92</v>
      </c>
    </row>
    <row r="56" spans="1:6">
      <c r="A56" s="3">
        <v>40</v>
      </c>
      <c r="B56" s="3" t="s">
        <v>33</v>
      </c>
      <c r="C56" s="3" t="s">
        <v>34</v>
      </c>
      <c r="D56" s="151">
        <v>90.6</v>
      </c>
      <c r="E56" s="154">
        <v>0.53500000000000003</v>
      </c>
      <c r="F56" s="155">
        <v>0.88500000000000001</v>
      </c>
    </row>
    <row r="57" spans="1:6" s="11" customFormat="1">
      <c r="A57" s="93" t="s">
        <v>28</v>
      </c>
      <c r="B57" s="93"/>
      <c r="C57" s="93"/>
      <c r="D57" s="156">
        <f>AVERAGE(D47:D56)</f>
        <v>92.51</v>
      </c>
      <c r="E57" s="157">
        <f>AVERAGE(E47:E56)</f>
        <v>0.5424000000000001</v>
      </c>
      <c r="F57" s="158">
        <f>AVERAGE(F47:F56)</f>
        <v>0.90470000000000006</v>
      </c>
    </row>
    <row r="58" spans="1:6" s="5" customFormat="1">
      <c r="A58" s="94" t="s">
        <v>42</v>
      </c>
      <c r="B58" s="94"/>
      <c r="C58" s="94"/>
      <c r="D58" s="159">
        <f>STDEV(D47:D56)</f>
        <v>2.1885814786954825</v>
      </c>
      <c r="E58" s="160">
        <f>STDEV(E47:E56)</f>
        <v>1.4469892113550037E-2</v>
      </c>
      <c r="F58" s="161">
        <f>STDEV(F47:F56)</f>
        <v>2.7848997588183801E-2</v>
      </c>
    </row>
    <row r="59" spans="1:6" s="97" customFormat="1">
      <c r="A59" s="95" t="s">
        <v>47</v>
      </c>
      <c r="B59" s="96" t="s">
        <v>33</v>
      </c>
      <c r="C59" s="96" t="s">
        <v>34</v>
      </c>
      <c r="D59" s="162">
        <v>94</v>
      </c>
      <c r="E59" s="163">
        <v>0.54</v>
      </c>
      <c r="F59" s="146">
        <v>0.9</v>
      </c>
    </row>
    <row r="60" spans="1:6" customFormat="1"/>
    <row r="61" spans="1:6">
      <c r="A61" s="4"/>
    </row>
    <row r="62" spans="1:6">
      <c r="A62" s="3">
        <v>41</v>
      </c>
      <c r="B62" s="3" t="s">
        <v>35</v>
      </c>
      <c r="C62" s="3" t="s">
        <v>36</v>
      </c>
      <c r="D62" s="151">
        <v>33.4</v>
      </c>
      <c r="E62" s="154">
        <v>0.78900000000000003</v>
      </c>
      <c r="F62" s="155">
        <v>2.08</v>
      </c>
    </row>
    <row r="63" spans="1:6">
      <c r="A63" s="3">
        <v>42</v>
      </c>
      <c r="B63" s="3" t="s">
        <v>35</v>
      </c>
      <c r="C63" s="3" t="s">
        <v>36</v>
      </c>
      <c r="D63" s="151">
        <v>32.1</v>
      </c>
      <c r="E63" s="154">
        <v>0.754</v>
      </c>
      <c r="F63" s="155">
        <v>2.12</v>
      </c>
    </row>
    <row r="64" spans="1:6">
      <c r="A64" s="3">
        <v>43</v>
      </c>
      <c r="B64" s="3" t="s">
        <v>35</v>
      </c>
      <c r="C64" s="3" t="s">
        <v>36</v>
      </c>
      <c r="D64" s="151">
        <v>33.700000000000003</v>
      </c>
      <c r="E64" s="154">
        <v>0.77300000000000002</v>
      </c>
      <c r="F64" s="155">
        <v>2.0099999999999998</v>
      </c>
    </row>
    <row r="65" spans="1:6">
      <c r="A65" s="3">
        <v>44</v>
      </c>
      <c r="B65" s="3" t="s">
        <v>35</v>
      </c>
      <c r="C65" s="3" t="s">
        <v>36</v>
      </c>
      <c r="D65" s="151">
        <v>32.299999999999997</v>
      </c>
      <c r="E65" s="154">
        <v>0.77400000000000002</v>
      </c>
      <c r="F65" s="155">
        <v>2.0299999999999998</v>
      </c>
    </row>
    <row r="66" spans="1:6">
      <c r="A66" s="3">
        <v>45</v>
      </c>
      <c r="B66" s="3" t="s">
        <v>35</v>
      </c>
      <c r="C66" s="3" t="s">
        <v>36</v>
      </c>
      <c r="D66" s="151">
        <v>32.4</v>
      </c>
      <c r="E66" s="154">
        <v>0.76700000000000002</v>
      </c>
      <c r="F66" s="155">
        <v>2.2000000000000002</v>
      </c>
    </row>
    <row r="67" spans="1:6">
      <c r="A67" s="3">
        <v>46</v>
      </c>
      <c r="B67" s="3" t="s">
        <v>35</v>
      </c>
      <c r="C67" s="3" t="s">
        <v>36</v>
      </c>
      <c r="D67" s="151">
        <v>34</v>
      </c>
      <c r="E67" s="154">
        <v>0.73299999999999998</v>
      </c>
      <c r="F67" s="155">
        <v>2.0299999999999998</v>
      </c>
    </row>
    <row r="68" spans="1:6">
      <c r="A68" s="3">
        <v>47</v>
      </c>
      <c r="B68" s="3" t="s">
        <v>35</v>
      </c>
      <c r="C68" s="3" t="s">
        <v>36</v>
      </c>
      <c r="D68" s="151">
        <v>34.299999999999997</v>
      </c>
      <c r="E68" s="154">
        <v>0.73799999999999999</v>
      </c>
      <c r="F68" s="155">
        <v>2.12</v>
      </c>
    </row>
    <row r="69" spans="1:6">
      <c r="A69" s="3">
        <v>48</v>
      </c>
      <c r="B69" s="3" t="s">
        <v>35</v>
      </c>
      <c r="C69" s="3" t="s">
        <v>36</v>
      </c>
      <c r="D69" s="151">
        <v>32.4</v>
      </c>
      <c r="E69" s="154">
        <v>0.79400000000000004</v>
      </c>
      <c r="F69" s="155">
        <v>2.11</v>
      </c>
    </row>
    <row r="70" spans="1:6">
      <c r="A70" s="3">
        <v>49</v>
      </c>
      <c r="B70" s="3" t="s">
        <v>35</v>
      </c>
      <c r="C70" s="3" t="s">
        <v>36</v>
      </c>
      <c r="D70" s="151">
        <v>33.799999999999997</v>
      </c>
      <c r="E70" s="154">
        <v>0.78400000000000003</v>
      </c>
      <c r="F70" s="155">
        <v>2.21</v>
      </c>
    </row>
    <row r="71" spans="1:6">
      <c r="A71" s="3">
        <v>50</v>
      </c>
      <c r="B71" s="3" t="s">
        <v>35</v>
      </c>
      <c r="C71" s="3" t="s">
        <v>36</v>
      </c>
      <c r="D71" s="151">
        <v>32.4</v>
      </c>
      <c r="E71" s="154">
        <v>0.79900000000000004</v>
      </c>
      <c r="F71" s="155">
        <v>2.15</v>
      </c>
    </row>
    <row r="72" spans="1:6" s="11" customFormat="1">
      <c r="A72" s="93" t="s">
        <v>28</v>
      </c>
      <c r="B72" s="93"/>
      <c r="C72" s="93"/>
      <c r="D72" s="156">
        <f>AVERAGE(D62:D71)</f>
        <v>33.08</v>
      </c>
      <c r="E72" s="157">
        <f>AVERAGE(E62:E71)</f>
        <v>0.77049999999999996</v>
      </c>
      <c r="F72" s="158">
        <f>AVERAGE(F62:F71)</f>
        <v>2.1059999999999999</v>
      </c>
    </row>
    <row r="73" spans="1:6" s="5" customFormat="1">
      <c r="A73" s="94" t="s">
        <v>42</v>
      </c>
      <c r="B73" s="94"/>
      <c r="C73" s="94"/>
      <c r="D73" s="159">
        <f>STDEV(D62:D71)</f>
        <v>0.83639437800331706</v>
      </c>
      <c r="E73" s="160">
        <f>STDEV(E62:E71)</f>
        <v>2.27412987022876E-2</v>
      </c>
      <c r="F73" s="161">
        <f>STDEV(F62:F71)</f>
        <v>6.9474215840602899E-2</v>
      </c>
    </row>
    <row r="74" spans="1:6" s="97" customFormat="1">
      <c r="A74" s="95" t="s">
        <v>47</v>
      </c>
      <c r="B74" s="96" t="s">
        <v>35</v>
      </c>
      <c r="C74" s="96" t="s">
        <v>36</v>
      </c>
      <c r="D74" s="162">
        <v>33</v>
      </c>
      <c r="E74" s="163">
        <v>0.76</v>
      </c>
      <c r="F74" s="146">
        <v>2.1</v>
      </c>
    </row>
    <row r="75" spans="1:6" customFormat="1"/>
    <row r="77" spans="1:6" customFormat="1"/>
    <row r="78" spans="1:6" customFormat="1"/>
    <row r="79" spans="1:6" customFormat="1"/>
    <row r="80" spans="1:6">
      <c r="B80" s="147"/>
      <c r="C80" s="147"/>
      <c r="D80" s="164"/>
    </row>
    <row r="82" spans="4:6">
      <c r="D82" s="165"/>
      <c r="E82" s="165"/>
      <c r="F82" s="165"/>
    </row>
    <row r="83" spans="4:6">
      <c r="D83" s="165"/>
      <c r="E83" s="165"/>
      <c r="F83" s="165"/>
    </row>
  </sheetData>
  <phoneticPr fontId="20" type="noConversion"/>
  <pageMargins left="0.7" right="0.7" top="0.75" bottom="0.75" header="0.3" footer="0.3"/>
  <pageSetup paperSize="9" orientation="portrait" horizontalDpi="96" verticalDpi="96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workbookViewId="0">
      <selection activeCell="J5" sqref="J5"/>
    </sheetView>
  </sheetViews>
  <sheetFormatPr defaultRowHeight="15"/>
  <cols>
    <col min="1" max="1" width="16.85546875" style="27" customWidth="1"/>
    <col min="2" max="2" width="14.42578125" style="27" customWidth="1"/>
    <col min="3" max="5" width="14.42578125" style="30" customWidth="1"/>
    <col min="6" max="9" width="9.140625" style="27"/>
    <col min="10" max="10" width="14" style="27" customWidth="1"/>
    <col min="11" max="12" width="9.140625" style="27"/>
    <col min="13" max="13" width="11.5703125" style="27" customWidth="1"/>
    <col min="14" max="16384" width="9.140625" style="27"/>
  </cols>
  <sheetData>
    <row r="1" spans="1:16" s="172" customFormat="1" ht="19.5" customHeight="1">
      <c r="A1" s="170"/>
      <c r="B1" s="170"/>
      <c r="C1" s="171" t="s">
        <v>48</v>
      </c>
      <c r="D1" s="171" t="s">
        <v>49</v>
      </c>
      <c r="E1" s="171" t="s">
        <v>50</v>
      </c>
      <c r="F1" s="174" t="s">
        <v>51</v>
      </c>
      <c r="H1" s="175"/>
      <c r="I1" s="176" t="s">
        <v>82</v>
      </c>
      <c r="K1" s="173"/>
      <c r="L1" s="173"/>
    </row>
    <row r="2" spans="1:16">
      <c r="A2" s="22">
        <v>1</v>
      </c>
      <c r="B2" s="15" t="s">
        <v>55</v>
      </c>
      <c r="C2" s="56">
        <v>0.57194599999999995</v>
      </c>
      <c r="D2" s="56">
        <v>0.35047299999999998</v>
      </c>
      <c r="E2" s="56">
        <v>0.37732199999999999</v>
      </c>
      <c r="F2" s="92">
        <v>3.6580279999999998</v>
      </c>
      <c r="K2" s="29"/>
      <c r="L2" s="29"/>
      <c r="N2" s="19"/>
      <c r="O2" s="37"/>
      <c r="P2" s="37"/>
    </row>
    <row r="3" spans="1:16">
      <c r="A3" s="27">
        <v>2</v>
      </c>
      <c r="B3" s="15" t="s">
        <v>55</v>
      </c>
      <c r="C3" s="56">
        <v>0.58402699999999996</v>
      </c>
      <c r="D3" s="56">
        <v>0.34656900000000002</v>
      </c>
      <c r="E3" s="56">
        <v>0.31292500000000001</v>
      </c>
      <c r="F3" s="28">
        <v>3.623837</v>
      </c>
      <c r="H3" s="18"/>
      <c r="J3" s="20"/>
      <c r="K3" s="21"/>
      <c r="L3" s="16"/>
      <c r="M3" s="18"/>
      <c r="N3" s="19"/>
      <c r="O3" s="37"/>
      <c r="P3" s="37"/>
    </row>
    <row r="4" spans="1:16">
      <c r="A4" s="27">
        <v>3</v>
      </c>
      <c r="B4" s="15" t="s">
        <v>55</v>
      </c>
      <c r="C4" s="56">
        <v>0.56409399999999998</v>
      </c>
      <c r="D4" s="56">
        <v>0.349576</v>
      </c>
      <c r="E4" s="56">
        <v>0.35337000000000002</v>
      </c>
      <c r="F4" s="28">
        <v>3.6807099999999999</v>
      </c>
      <c r="H4" s="22"/>
      <c r="J4" s="20"/>
      <c r="K4" s="21"/>
      <c r="L4" s="16"/>
      <c r="M4" s="18"/>
      <c r="N4" s="19"/>
      <c r="O4" s="37"/>
      <c r="P4" s="37"/>
    </row>
    <row r="5" spans="1:16">
      <c r="A5" s="27">
        <v>4</v>
      </c>
      <c r="B5" s="15" t="s">
        <v>55</v>
      </c>
      <c r="C5" s="56">
        <v>0.61366600000000004</v>
      </c>
      <c r="D5" s="56">
        <v>0.33897300000000002</v>
      </c>
      <c r="E5" s="56">
        <v>0.33116899999999999</v>
      </c>
      <c r="F5" s="28">
        <v>3.6259790000000001</v>
      </c>
      <c r="H5" s="22"/>
      <c r="J5" s="20"/>
      <c r="K5" s="21"/>
      <c r="L5" s="16"/>
      <c r="M5" s="18"/>
      <c r="N5" s="19"/>
      <c r="O5" s="37"/>
      <c r="P5" s="37"/>
    </row>
    <row r="6" spans="1:16">
      <c r="A6" s="27">
        <v>5</v>
      </c>
      <c r="B6" s="15" t="s">
        <v>55</v>
      </c>
      <c r="C6" s="56">
        <v>0.61466399999999999</v>
      </c>
      <c r="D6" s="56">
        <v>0.33288000000000001</v>
      </c>
      <c r="E6" s="56">
        <v>0.340804</v>
      </c>
      <c r="H6" s="22"/>
      <c r="J6" s="23"/>
      <c r="K6" s="24"/>
      <c r="L6" s="16"/>
      <c r="M6" s="18"/>
      <c r="N6" s="19"/>
      <c r="O6" s="37"/>
      <c r="P6" s="37"/>
    </row>
    <row r="7" spans="1:16">
      <c r="A7" s="27">
        <v>6</v>
      </c>
      <c r="B7" s="15" t="s">
        <v>55</v>
      </c>
      <c r="C7" s="56">
        <v>0.61487800000000004</v>
      </c>
      <c r="D7" s="56">
        <v>0.32617000000000002</v>
      </c>
      <c r="E7" s="56">
        <v>0.40446599999999999</v>
      </c>
      <c r="H7" s="22"/>
      <c r="I7" s="19"/>
      <c r="J7" s="20"/>
      <c r="K7" s="21"/>
      <c r="L7" s="16"/>
      <c r="M7" s="18"/>
      <c r="N7" s="19"/>
      <c r="O7" s="28"/>
      <c r="P7" s="28"/>
    </row>
    <row r="8" spans="1:16">
      <c r="A8" s="27">
        <v>7</v>
      </c>
      <c r="B8" s="15" t="s">
        <v>55</v>
      </c>
      <c r="C8" s="56">
        <v>0.42116900000000002</v>
      </c>
      <c r="D8" s="56">
        <v>0.36910300000000001</v>
      </c>
      <c r="E8" s="56">
        <v>0.35699700000000001</v>
      </c>
      <c r="H8" s="22"/>
      <c r="I8" s="19"/>
      <c r="J8" s="20"/>
      <c r="K8" s="21"/>
      <c r="L8" s="16"/>
      <c r="M8" s="18"/>
      <c r="N8" s="19"/>
      <c r="O8" s="28"/>
      <c r="P8" s="28"/>
    </row>
    <row r="9" spans="1:16">
      <c r="A9" s="27">
        <v>8</v>
      </c>
      <c r="B9" s="15" t="s">
        <v>55</v>
      </c>
      <c r="C9" s="56">
        <v>0.42175200000000002</v>
      </c>
      <c r="D9" s="56">
        <v>0.37357699999999999</v>
      </c>
      <c r="E9" s="56">
        <v>0.36108200000000001</v>
      </c>
      <c r="H9" s="22"/>
      <c r="I9" s="19"/>
      <c r="J9" s="20"/>
      <c r="K9" s="21"/>
      <c r="L9" s="16"/>
      <c r="M9" s="18"/>
    </row>
    <row r="10" spans="1:16">
      <c r="A10" s="27">
        <v>9</v>
      </c>
      <c r="B10" s="15" t="s">
        <v>55</v>
      </c>
      <c r="C10" s="56">
        <v>0.42710900000000002</v>
      </c>
      <c r="D10" s="56">
        <v>0.372255</v>
      </c>
      <c r="E10" s="56">
        <v>0.35797200000000001</v>
      </c>
      <c r="H10" s="22"/>
      <c r="I10" s="19"/>
      <c r="J10" s="20"/>
      <c r="K10" s="21"/>
      <c r="L10" s="16"/>
      <c r="M10" s="18"/>
    </row>
    <row r="11" spans="1:16">
      <c r="A11" s="27">
        <v>10</v>
      </c>
      <c r="B11" s="15" t="s">
        <v>55</v>
      </c>
      <c r="C11" s="56">
        <v>0.43085200000000001</v>
      </c>
      <c r="D11" s="56">
        <v>0.388567</v>
      </c>
      <c r="E11" s="56">
        <v>0.371143</v>
      </c>
      <c r="H11" s="22"/>
      <c r="I11" s="19"/>
      <c r="J11" s="20"/>
      <c r="K11" s="21"/>
      <c r="L11" s="16"/>
      <c r="M11" s="18"/>
    </row>
    <row r="12" spans="1:16">
      <c r="A12" s="27">
        <v>11</v>
      </c>
      <c r="B12" s="15" t="s">
        <v>55</v>
      </c>
      <c r="C12" s="56">
        <v>0.44220100000000001</v>
      </c>
      <c r="D12" s="56">
        <v>0.380278</v>
      </c>
      <c r="E12" s="56">
        <v>0.37729000000000001</v>
      </c>
      <c r="H12" s="22"/>
      <c r="I12" s="19"/>
      <c r="J12" s="20"/>
      <c r="K12" s="21"/>
      <c r="L12" s="16"/>
      <c r="M12" s="18"/>
    </row>
    <row r="13" spans="1:16">
      <c r="A13" s="27">
        <v>12</v>
      </c>
      <c r="B13" s="15" t="s">
        <v>55</v>
      </c>
      <c r="C13" s="56">
        <v>0.43420300000000001</v>
      </c>
      <c r="D13" s="56">
        <v>0.38068099999999999</v>
      </c>
      <c r="E13" s="56">
        <v>0.375309</v>
      </c>
      <c r="M13" s="31"/>
    </row>
    <row r="14" spans="1:16">
      <c r="A14" s="27">
        <v>13</v>
      </c>
      <c r="B14" s="15" t="s">
        <v>55</v>
      </c>
      <c r="C14" s="56">
        <v>0.52498199999999995</v>
      </c>
      <c r="D14" s="56">
        <v>0.36140600000000001</v>
      </c>
      <c r="E14" s="56">
        <v>0.37228600000000001</v>
      </c>
    </row>
    <row r="15" spans="1:16">
      <c r="A15" s="27">
        <v>14</v>
      </c>
      <c r="B15" s="15" t="s">
        <v>55</v>
      </c>
      <c r="C15" s="56">
        <v>0.53332999999999997</v>
      </c>
      <c r="D15" s="56">
        <v>0.35486699999999999</v>
      </c>
      <c r="E15" s="56">
        <v>0.37595699999999999</v>
      </c>
    </row>
    <row r="16" spans="1:16">
      <c r="A16" s="27">
        <v>15</v>
      </c>
      <c r="B16" s="15" t="s">
        <v>55</v>
      </c>
      <c r="C16" s="56">
        <v>0.52260600000000001</v>
      </c>
      <c r="D16" s="56">
        <v>0.354383</v>
      </c>
      <c r="E16" s="56">
        <v>0.37886500000000001</v>
      </c>
    </row>
    <row r="17" spans="1:5">
      <c r="A17" s="27">
        <v>16</v>
      </c>
      <c r="B17" s="15" t="s">
        <v>55</v>
      </c>
      <c r="C17" s="56">
        <v>0.51752699999999996</v>
      </c>
      <c r="D17" s="56">
        <v>0.37880999999999998</v>
      </c>
      <c r="E17" s="56">
        <v>0.35970800000000003</v>
      </c>
    </row>
    <row r="18" spans="1:5">
      <c r="A18" s="27">
        <v>17</v>
      </c>
      <c r="B18" s="15" t="s">
        <v>55</v>
      </c>
      <c r="C18" s="56">
        <v>0.51675800000000005</v>
      </c>
      <c r="D18" s="56">
        <v>0.38269799999999998</v>
      </c>
      <c r="E18" s="56">
        <v>0.36378700000000003</v>
      </c>
    </row>
    <row r="19" spans="1:5">
      <c r="A19" s="27">
        <v>18</v>
      </c>
      <c r="B19" s="15" t="s">
        <v>55</v>
      </c>
      <c r="C19" s="56">
        <v>0.52278100000000005</v>
      </c>
      <c r="D19" s="56">
        <v>0.37813200000000002</v>
      </c>
      <c r="E19" s="56">
        <v>0.35191299999999998</v>
      </c>
    </row>
    <row r="20" spans="1:5">
      <c r="A20" s="27">
        <v>19</v>
      </c>
      <c r="B20" s="15" t="s">
        <v>55</v>
      </c>
      <c r="C20" s="29">
        <v>0.37421599999999999</v>
      </c>
      <c r="D20" s="29">
        <v>0.355736</v>
      </c>
      <c r="E20" s="29">
        <v>0.32813799999999999</v>
      </c>
    </row>
    <row r="21" spans="1:5">
      <c r="A21" s="27">
        <v>20</v>
      </c>
      <c r="B21" s="15" t="s">
        <v>55</v>
      </c>
      <c r="C21" s="29">
        <v>0.37410399999999999</v>
      </c>
      <c r="D21" s="29">
        <v>0.34548800000000002</v>
      </c>
      <c r="E21" s="29">
        <v>0.31980900000000001</v>
      </c>
    </row>
    <row r="22" spans="1:5">
      <c r="A22" s="27">
        <v>21</v>
      </c>
      <c r="B22" s="15" t="s">
        <v>55</v>
      </c>
      <c r="C22" s="29">
        <v>0.38347100000000001</v>
      </c>
      <c r="D22" s="29">
        <v>0.34124700000000002</v>
      </c>
      <c r="E22" s="29">
        <v>0.33759400000000001</v>
      </c>
    </row>
    <row r="23" spans="1:5">
      <c r="A23" s="27">
        <v>22</v>
      </c>
      <c r="B23" s="15" t="s">
        <v>55</v>
      </c>
      <c r="C23" s="29">
        <v>0.377382</v>
      </c>
      <c r="D23" s="29">
        <v>0.31140200000000001</v>
      </c>
      <c r="E23" s="29">
        <v>0.33150000000000002</v>
      </c>
    </row>
    <row r="24" spans="1:5">
      <c r="A24" s="27">
        <v>23</v>
      </c>
      <c r="B24" s="15" t="s">
        <v>55</v>
      </c>
      <c r="C24" s="29">
        <v>0.370952</v>
      </c>
      <c r="D24" s="29">
        <v>0.33109300000000003</v>
      </c>
      <c r="E24" s="29">
        <v>0.346252</v>
      </c>
    </row>
    <row r="25" spans="1:5">
      <c r="A25" s="27">
        <v>24</v>
      </c>
      <c r="B25" s="15" t="s">
        <v>55</v>
      </c>
      <c r="C25" s="29">
        <v>0.35066700000000001</v>
      </c>
      <c r="D25" s="29">
        <v>0.32983899999999999</v>
      </c>
      <c r="E25" s="29">
        <v>0.34234100000000001</v>
      </c>
    </row>
    <row r="26" spans="1:5">
      <c r="A26" s="27">
        <v>25</v>
      </c>
      <c r="B26" s="15" t="s">
        <v>55</v>
      </c>
      <c r="C26" s="29">
        <v>0.33054600000000001</v>
      </c>
      <c r="D26" s="29">
        <v>0.34306900000000001</v>
      </c>
      <c r="E26" s="29">
        <v>0.38861400000000001</v>
      </c>
    </row>
    <row r="27" spans="1:5">
      <c r="A27" s="27">
        <v>26</v>
      </c>
      <c r="B27" s="15" t="s">
        <v>55</v>
      </c>
      <c r="C27" s="29">
        <v>0.31927</v>
      </c>
      <c r="D27" s="29">
        <v>0.31159100000000001</v>
      </c>
      <c r="E27" s="29">
        <v>0.38159100000000001</v>
      </c>
    </row>
    <row r="28" spans="1:5">
      <c r="A28" s="27">
        <v>27</v>
      </c>
      <c r="B28" s="15" t="s">
        <v>55</v>
      </c>
      <c r="C28" s="29">
        <v>0.31752900000000001</v>
      </c>
      <c r="D28" s="29">
        <v>0.32925599999999999</v>
      </c>
      <c r="E28" s="29">
        <v>0.35764800000000002</v>
      </c>
    </row>
    <row r="29" spans="1:5">
      <c r="A29" s="27">
        <v>28</v>
      </c>
      <c r="B29" s="15" t="s">
        <v>55</v>
      </c>
      <c r="C29" s="29">
        <v>0.30644500000000002</v>
      </c>
      <c r="D29" s="29">
        <v>0.33178299999999999</v>
      </c>
      <c r="E29" s="29">
        <v>0.34453499999999998</v>
      </c>
    </row>
    <row r="30" spans="1:5">
      <c r="A30" s="27">
        <v>29</v>
      </c>
      <c r="B30" s="15" t="s">
        <v>55</v>
      </c>
      <c r="C30" s="29">
        <v>0.35903099999999999</v>
      </c>
      <c r="D30" s="43">
        <v>0.31267200000000001</v>
      </c>
      <c r="E30" s="43">
        <v>0.35903099999999999</v>
      </c>
    </row>
    <row r="31" spans="1:5">
      <c r="A31" s="27">
        <v>30</v>
      </c>
      <c r="B31" s="15" t="s">
        <v>55</v>
      </c>
      <c r="C31" s="29">
        <v>0.34581299999999998</v>
      </c>
      <c r="D31" s="43">
        <v>0.30685499999999999</v>
      </c>
      <c r="E31" s="43">
        <v>0.34581299999999998</v>
      </c>
    </row>
    <row r="32" spans="1:5">
      <c r="A32" s="27">
        <v>31</v>
      </c>
      <c r="B32" s="15" t="s">
        <v>55</v>
      </c>
      <c r="C32" s="29">
        <v>0.33941900000000003</v>
      </c>
      <c r="D32" s="43">
        <v>0.34918199999999999</v>
      </c>
      <c r="E32" s="43">
        <v>0.33941900000000003</v>
      </c>
    </row>
    <row r="33" spans="1:16">
      <c r="A33" s="27">
        <v>32</v>
      </c>
      <c r="B33" s="15" t="s">
        <v>55</v>
      </c>
      <c r="C33" s="29">
        <v>0.49855500000000003</v>
      </c>
      <c r="D33" s="29">
        <v>0.320795</v>
      </c>
      <c r="E33" s="29">
        <v>0.38911400000000002</v>
      </c>
    </row>
    <row r="34" spans="1:16">
      <c r="A34" s="57">
        <v>33</v>
      </c>
      <c r="B34" s="63" t="s">
        <v>55</v>
      </c>
      <c r="C34" s="59">
        <v>0.63673800000000003</v>
      </c>
      <c r="D34" s="59">
        <v>0.33156000000000002</v>
      </c>
      <c r="E34" s="59">
        <v>0.47647600000000001</v>
      </c>
      <c r="F34" s="57"/>
    </row>
    <row r="35" spans="1:16">
      <c r="A35" s="33" t="s">
        <v>43</v>
      </c>
      <c r="B35" s="32"/>
      <c r="C35" s="44">
        <f>AVERAGE(C2:C34)</f>
        <v>0.45341463636363627</v>
      </c>
      <c r="D35" s="44">
        <f>AVERAGE(D2:D34)</f>
        <v>0.34760503030303025</v>
      </c>
      <c r="E35" s="44">
        <f>AVERAGE(E2:E34)</f>
        <v>0.36091636363636359</v>
      </c>
      <c r="F35" s="44">
        <f>AVERAGE(F2:F34)</f>
        <v>3.6471384999999996</v>
      </c>
    </row>
    <row r="36" spans="1:16">
      <c r="A36" s="63" t="s">
        <v>44</v>
      </c>
      <c r="B36" s="63"/>
      <c r="C36" s="65">
        <f>STDEV(C2:C34)</f>
        <v>0.10261513838026634</v>
      </c>
      <c r="D36" s="65">
        <f>STDEV(D2:D34)</f>
        <v>2.3417539731850633E-2</v>
      </c>
      <c r="E36" s="65">
        <f>STDEV(E2:E34)</f>
        <v>2.9705684819805726E-2</v>
      </c>
      <c r="F36" s="65">
        <f>STDEV(F2:F34)</f>
        <v>2.7302693182175208E-2</v>
      </c>
      <c r="P36" s="34"/>
    </row>
    <row r="37" spans="1:16">
      <c r="A37" s="64" t="s">
        <v>81</v>
      </c>
      <c r="B37" s="63"/>
      <c r="C37" s="62">
        <v>0.52352108333333336</v>
      </c>
      <c r="D37" s="61">
        <v>0.35347208333333335</v>
      </c>
      <c r="E37" s="61">
        <v>0.38254908333333332</v>
      </c>
      <c r="F37" s="60">
        <v>4.1100000000000003</v>
      </c>
      <c r="P37" s="35"/>
    </row>
    <row r="38" spans="1:16" customFormat="1" ht="15" customHeight="1"/>
    <row r="39" spans="1:16">
      <c r="A39" s="69"/>
      <c r="B39" s="70"/>
      <c r="C39" s="71"/>
      <c r="D39" s="71"/>
      <c r="E39" s="71"/>
      <c r="F39" s="72"/>
      <c r="P39" s="40"/>
    </row>
    <row r="40" spans="1:16">
      <c r="A40" s="27">
        <v>1</v>
      </c>
      <c r="B40" s="26" t="s">
        <v>56</v>
      </c>
      <c r="C40" s="29">
        <v>0.18343799999999999</v>
      </c>
      <c r="D40" s="29">
        <v>0.11759500000000001</v>
      </c>
      <c r="E40" s="29">
        <v>3.3619000000000003E-2</v>
      </c>
    </row>
    <row r="41" spans="1:16">
      <c r="A41" s="27">
        <v>2</v>
      </c>
      <c r="B41" s="26" t="s">
        <v>56</v>
      </c>
      <c r="C41" s="29">
        <v>0.207062</v>
      </c>
      <c r="D41" s="29">
        <v>0.113458</v>
      </c>
      <c r="E41" s="29">
        <v>3.4530999999999999E-2</v>
      </c>
      <c r="G41" s="25"/>
      <c r="I41" s="25"/>
      <c r="N41" s="19"/>
      <c r="O41" s="36"/>
      <c r="P41" s="37"/>
    </row>
    <row r="42" spans="1:16">
      <c r="A42" s="27">
        <v>3</v>
      </c>
      <c r="B42" s="26" t="s">
        <v>56</v>
      </c>
      <c r="C42" s="56">
        <v>0.192495</v>
      </c>
      <c r="D42" s="56">
        <v>0.14141300000000001</v>
      </c>
      <c r="E42" s="56">
        <v>3.9655000000000003E-2</v>
      </c>
      <c r="G42" s="25"/>
      <c r="I42" s="25"/>
      <c r="N42" s="19"/>
      <c r="O42" s="36"/>
      <c r="P42" s="37"/>
    </row>
    <row r="43" spans="1:16">
      <c r="A43" s="27">
        <v>4</v>
      </c>
      <c r="B43" s="26" t="s">
        <v>56</v>
      </c>
      <c r="C43" s="56">
        <v>0.18271499999999999</v>
      </c>
      <c r="D43" s="56">
        <v>0.13430700000000001</v>
      </c>
      <c r="E43" s="56">
        <v>3.8033999999999998E-2</v>
      </c>
      <c r="N43" s="19"/>
      <c r="O43" s="36"/>
      <c r="P43" s="37"/>
    </row>
    <row r="44" spans="1:16">
      <c r="A44" s="27">
        <v>5</v>
      </c>
      <c r="B44" s="26" t="s">
        <v>56</v>
      </c>
      <c r="C44" s="56">
        <v>0.17902899999999999</v>
      </c>
      <c r="D44" s="56">
        <v>0.141483</v>
      </c>
      <c r="E44" s="56">
        <v>4.0085999999999997E-2</v>
      </c>
      <c r="N44" s="19"/>
      <c r="O44" s="36"/>
      <c r="P44" s="37"/>
    </row>
    <row r="45" spans="1:16">
      <c r="A45" s="27">
        <v>6</v>
      </c>
      <c r="B45" s="26" t="s">
        <v>56</v>
      </c>
      <c r="C45" s="56">
        <v>0.109823</v>
      </c>
      <c r="D45" s="56">
        <v>0.16595199999999999</v>
      </c>
      <c r="E45" s="56">
        <v>6.1686999999999999E-2</v>
      </c>
      <c r="N45" s="19"/>
      <c r="O45" s="36"/>
      <c r="P45" s="37"/>
    </row>
    <row r="46" spans="1:16">
      <c r="A46" s="27">
        <v>7</v>
      </c>
      <c r="B46" s="26" t="s">
        <v>56</v>
      </c>
      <c r="C46" s="56">
        <v>0.1157</v>
      </c>
      <c r="D46" s="56">
        <v>0.15559500000000001</v>
      </c>
      <c r="E46" s="56">
        <v>6.8051E-2</v>
      </c>
      <c r="N46" s="19"/>
      <c r="O46" s="36"/>
      <c r="P46" s="37"/>
    </row>
    <row r="47" spans="1:16">
      <c r="A47" s="27">
        <v>8</v>
      </c>
      <c r="B47" s="26" t="s">
        <v>56</v>
      </c>
      <c r="C47" s="56">
        <v>0.10261099999999999</v>
      </c>
      <c r="D47" s="56">
        <v>0.16766</v>
      </c>
      <c r="E47" s="56">
        <v>5.7962E-2</v>
      </c>
      <c r="F47" s="26"/>
      <c r="N47" s="19"/>
      <c r="O47" s="36"/>
      <c r="P47" s="37"/>
    </row>
    <row r="48" spans="1:16">
      <c r="A48" s="27">
        <v>9</v>
      </c>
      <c r="B48" s="26" t="s">
        <v>56</v>
      </c>
      <c r="C48" s="56">
        <v>0.189554</v>
      </c>
      <c r="D48" s="56">
        <v>0.14804999999999999</v>
      </c>
      <c r="E48" s="56">
        <v>4.3907000000000002E-2</v>
      </c>
      <c r="F48" s="26"/>
      <c r="N48" s="19"/>
      <c r="O48" s="36"/>
      <c r="P48" s="37"/>
    </row>
    <row r="49" spans="1:16">
      <c r="A49" s="27">
        <v>10</v>
      </c>
      <c r="B49" s="26" t="s">
        <v>56</v>
      </c>
      <c r="C49" s="56">
        <v>0.17560500000000001</v>
      </c>
      <c r="D49" s="56">
        <v>0.14300099999999999</v>
      </c>
      <c r="E49" s="56">
        <v>2.9404E-2</v>
      </c>
      <c r="F49" s="26"/>
      <c r="N49" s="19"/>
      <c r="O49" s="36"/>
      <c r="P49" s="37"/>
    </row>
    <row r="50" spans="1:16">
      <c r="A50" s="57">
        <v>11</v>
      </c>
      <c r="B50" s="58" t="s">
        <v>56</v>
      </c>
      <c r="C50" s="65">
        <v>0.17174400000000001</v>
      </c>
      <c r="D50" s="65">
        <v>0.13233600000000001</v>
      </c>
      <c r="E50" s="65">
        <v>2.7956000000000002E-2</v>
      </c>
      <c r="F50" s="58"/>
    </row>
    <row r="51" spans="1:16">
      <c r="A51" s="33" t="s">
        <v>43</v>
      </c>
      <c r="B51" s="32"/>
      <c r="C51" s="44">
        <f>AVERAGE(C40:C50)</f>
        <v>0.1645250909090909</v>
      </c>
      <c r="D51" s="44">
        <f>AVERAGE(D40:D50)</f>
        <v>0.14189545454545455</v>
      </c>
      <c r="E51" s="44">
        <f>AVERAGE(E40:E50)</f>
        <v>4.3171999999999995E-2</v>
      </c>
      <c r="F51" s="26"/>
    </row>
    <row r="52" spans="1:16">
      <c r="A52" s="63" t="s">
        <v>44</v>
      </c>
      <c r="B52" s="63"/>
      <c r="C52" s="65">
        <f>STDEV(C40:C50)</f>
        <v>3.6744421319309301E-2</v>
      </c>
      <c r="D52" s="65">
        <f>STDEV(D40:D50)</f>
        <v>1.737204361820226E-2</v>
      </c>
      <c r="E52" s="65">
        <f>STDEV(E40:E50)</f>
        <v>1.3477229277562945E-2</v>
      </c>
      <c r="F52" s="58"/>
    </row>
    <row r="53" spans="1:16">
      <c r="A53" s="66" t="s">
        <v>47</v>
      </c>
      <c r="B53" s="67"/>
      <c r="C53" s="68">
        <v>0.16417613333333328</v>
      </c>
      <c r="D53" s="68">
        <v>0.13702799999999998</v>
      </c>
      <c r="E53" s="68">
        <v>4.7936866666666661E-2</v>
      </c>
      <c r="F53" s="70"/>
    </row>
    <row r="54" spans="1:16">
      <c r="F54" s="26"/>
      <c r="O54" s="28"/>
      <c r="P54" s="28"/>
    </row>
    <row r="55" spans="1:16">
      <c r="F55" s="26"/>
      <c r="O55" s="28"/>
      <c r="P55" s="28"/>
    </row>
    <row r="56" spans="1:16">
      <c r="A56" s="19"/>
      <c r="B56" s="39"/>
      <c r="C56" s="46"/>
      <c r="D56" s="46"/>
      <c r="E56" s="45"/>
      <c r="O56" s="28"/>
      <c r="P56" s="28"/>
    </row>
    <row r="57" spans="1:16" s="39" customFormat="1">
      <c r="A57" s="19"/>
      <c r="C57" s="46"/>
      <c r="D57" s="46"/>
      <c r="E57" s="45"/>
      <c r="F57" s="38"/>
      <c r="G57" s="38"/>
      <c r="H57" s="38"/>
      <c r="I57" s="38"/>
      <c r="O57" s="37"/>
      <c r="P57" s="37"/>
    </row>
    <row r="58" spans="1:16" s="39" customFormat="1">
      <c r="A58" s="19"/>
      <c r="C58" s="46"/>
      <c r="D58" s="46"/>
      <c r="E58" s="45"/>
      <c r="F58" s="38"/>
      <c r="G58" s="38"/>
      <c r="H58" s="38"/>
      <c r="I58" s="38"/>
      <c r="O58" s="37"/>
      <c r="P58" s="37"/>
    </row>
    <row r="59" spans="1:16" s="39" customFormat="1">
      <c r="A59" s="19"/>
      <c r="C59" s="46"/>
      <c r="D59" s="46"/>
      <c r="E59" s="45"/>
      <c r="F59" s="38"/>
      <c r="G59" s="38"/>
      <c r="H59" s="38"/>
      <c r="I59" s="38"/>
      <c r="O59" s="37"/>
      <c r="P59" s="37"/>
    </row>
    <row r="60" spans="1:16" s="39" customFormat="1">
      <c r="A60" s="19"/>
      <c r="C60" s="46"/>
      <c r="D60" s="46"/>
      <c r="E60" s="45"/>
      <c r="F60" s="38"/>
      <c r="G60" s="38"/>
      <c r="H60" s="38"/>
      <c r="I60" s="38"/>
      <c r="O60" s="37"/>
      <c r="P60" s="37"/>
    </row>
    <row r="61" spans="1:16" s="39" customFormat="1">
      <c r="A61" s="27"/>
      <c r="B61" s="27"/>
      <c r="C61" s="30"/>
      <c r="D61" s="30"/>
      <c r="E61" s="30"/>
      <c r="F61" s="38"/>
      <c r="G61" s="38"/>
      <c r="H61" s="38"/>
      <c r="I61" s="38"/>
      <c r="O61" s="37"/>
      <c r="P61" s="37"/>
    </row>
    <row r="62" spans="1:16">
      <c r="O62" s="28"/>
      <c r="P62" s="28"/>
    </row>
    <row r="63" spans="1:16">
      <c r="O63" s="28"/>
      <c r="P63" s="28"/>
    </row>
    <row r="64" spans="1:16">
      <c r="O64" s="28"/>
      <c r="P64" s="28"/>
    </row>
    <row r="65" spans="1:16">
      <c r="O65" s="28"/>
      <c r="P65" s="28"/>
    </row>
    <row r="66" spans="1:16">
      <c r="O66" s="28"/>
      <c r="P66" s="28"/>
    </row>
    <row r="67" spans="1:16">
      <c r="O67" s="28"/>
      <c r="P67" s="28"/>
    </row>
    <row r="68" spans="1:16">
      <c r="O68" s="28"/>
      <c r="P68" s="28"/>
    </row>
    <row r="69" spans="1:16">
      <c r="O69" s="28"/>
      <c r="P69" s="28"/>
    </row>
    <row r="70" spans="1:16">
      <c r="O70" s="28"/>
      <c r="P70" s="28"/>
    </row>
    <row r="71" spans="1:16">
      <c r="A71" s="19"/>
      <c r="B71" s="39"/>
      <c r="C71" s="46"/>
      <c r="D71" s="46"/>
      <c r="E71" s="45"/>
      <c r="O71" s="28"/>
      <c r="P71" s="28"/>
    </row>
    <row r="72" spans="1:16" s="39" customFormat="1">
      <c r="A72" s="19"/>
      <c r="C72" s="46"/>
      <c r="D72" s="46"/>
      <c r="E72" s="45"/>
      <c r="F72" s="38"/>
      <c r="G72" s="38"/>
      <c r="H72" s="38"/>
      <c r="I72" s="38"/>
      <c r="O72" s="37"/>
      <c r="P72" s="37"/>
    </row>
    <row r="73" spans="1:16" s="39" customFormat="1">
      <c r="A73" s="41"/>
      <c r="B73" s="41"/>
      <c r="C73" s="46"/>
      <c r="D73" s="46"/>
      <c r="E73" s="45"/>
      <c r="F73" s="38"/>
      <c r="G73" s="38"/>
      <c r="H73" s="38"/>
      <c r="I73" s="38"/>
      <c r="O73" s="37"/>
      <c r="P73" s="37"/>
    </row>
    <row r="74" spans="1:16" s="39" customFormat="1">
      <c r="A74" s="41"/>
      <c r="B74" s="41"/>
      <c r="C74" s="46"/>
      <c r="D74" s="46"/>
      <c r="E74" s="45"/>
      <c r="F74" s="38"/>
      <c r="G74" s="38"/>
      <c r="H74" s="38"/>
      <c r="I74" s="38"/>
      <c r="O74" s="37"/>
      <c r="P74" s="37"/>
    </row>
    <row r="75" spans="1:16" s="39" customFormat="1">
      <c r="A75" s="41"/>
      <c r="B75" s="41"/>
      <c r="C75" s="46"/>
      <c r="D75" s="46"/>
      <c r="E75" s="45"/>
      <c r="F75" s="38"/>
      <c r="G75" s="38"/>
      <c r="H75" s="38"/>
      <c r="I75" s="38"/>
      <c r="O75" s="37"/>
      <c r="P75" s="37"/>
    </row>
    <row r="76" spans="1:16" s="39" customFormat="1">
      <c r="A76" s="41"/>
      <c r="B76" s="41"/>
      <c r="C76" s="46"/>
      <c r="D76" s="46"/>
      <c r="E76" s="45"/>
      <c r="F76" s="38"/>
      <c r="G76" s="38"/>
      <c r="H76" s="38"/>
      <c r="I76" s="38"/>
      <c r="O76" s="37"/>
      <c r="P76" s="37"/>
    </row>
    <row r="77" spans="1:16" s="39" customFormat="1">
      <c r="A77" s="41"/>
      <c r="B77" s="19"/>
      <c r="C77" s="46"/>
      <c r="D77" s="46"/>
      <c r="E77" s="45"/>
      <c r="F77" s="38"/>
      <c r="G77" s="38"/>
      <c r="H77" s="38"/>
      <c r="I77" s="38"/>
      <c r="O77" s="37"/>
      <c r="P77" s="37"/>
    </row>
    <row r="78" spans="1:16" s="39" customFormat="1">
      <c r="A78" s="41"/>
      <c r="B78" s="19"/>
      <c r="C78" s="46"/>
      <c r="D78" s="46"/>
      <c r="E78" s="45"/>
      <c r="F78" s="38"/>
      <c r="G78" s="38"/>
      <c r="H78" s="38"/>
      <c r="I78" s="38"/>
      <c r="O78" s="37"/>
      <c r="P78" s="37"/>
    </row>
    <row r="79" spans="1:16" s="39" customFormat="1">
      <c r="A79" s="19"/>
      <c r="C79" s="46"/>
      <c r="D79" s="46"/>
      <c r="E79" s="45"/>
      <c r="F79" s="38"/>
      <c r="G79" s="38"/>
      <c r="H79" s="38"/>
      <c r="I79" s="38"/>
      <c r="O79" s="37"/>
      <c r="P79" s="37"/>
    </row>
    <row r="80" spans="1:16" s="39" customFormat="1">
      <c r="A80" s="27"/>
      <c r="B80" s="27"/>
      <c r="C80" s="30"/>
      <c r="D80" s="30"/>
      <c r="E80" s="30"/>
      <c r="F80" s="38"/>
      <c r="G80" s="38"/>
      <c r="H80" s="38"/>
      <c r="I80" s="3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workbookViewId="0">
      <selection activeCell="A29" sqref="A29:XFD29"/>
    </sheetView>
  </sheetViews>
  <sheetFormatPr defaultColWidth="12.140625" defaultRowHeight="15"/>
  <cols>
    <col min="1" max="1" width="18.42578125" style="48" customWidth="1"/>
    <col min="2" max="3" width="12.140625" style="50"/>
    <col min="4" max="16384" width="12.140625" style="47"/>
  </cols>
  <sheetData>
    <row r="1" spans="1:3" ht="19.5" customHeight="1">
      <c r="A1" s="81"/>
      <c r="B1" s="82" t="s">
        <v>45</v>
      </c>
      <c r="C1" s="82" t="s">
        <v>46</v>
      </c>
    </row>
    <row r="2" spans="1:3">
      <c r="A2" s="79" t="s">
        <v>57</v>
      </c>
      <c r="B2" s="83">
        <v>0.83249048509131651</v>
      </c>
      <c r="C2" s="83">
        <v>0.72494045126967988</v>
      </c>
    </row>
    <row r="3" spans="1:3">
      <c r="A3" s="79" t="s">
        <v>57</v>
      </c>
      <c r="B3" s="49">
        <v>0.82431304232311475</v>
      </c>
      <c r="C3" s="49">
        <v>0.71781945810906511</v>
      </c>
    </row>
    <row r="4" spans="1:3">
      <c r="A4" s="79" t="s">
        <v>57</v>
      </c>
      <c r="B4" s="49">
        <v>0.78621555994315295</v>
      </c>
      <c r="C4" s="49">
        <v>0.68464381638898142</v>
      </c>
    </row>
    <row r="5" spans="1:3">
      <c r="A5" s="79" t="s">
        <v>57</v>
      </c>
      <c r="B5" s="53">
        <v>0.84230758986833332</v>
      </c>
      <c r="C5" s="53">
        <v>0.73348927734597036</v>
      </c>
    </row>
    <row r="6" spans="1:3">
      <c r="A6" s="79" t="s">
        <v>57</v>
      </c>
      <c r="B6" s="53">
        <v>0.82080806670060369</v>
      </c>
      <c r="C6" s="53">
        <v>0.71476729276306272</v>
      </c>
    </row>
    <row r="7" spans="1:3">
      <c r="A7" s="79" t="s">
        <v>57</v>
      </c>
      <c r="B7" s="53">
        <v>0.81841455901490257</v>
      </c>
      <c r="C7" s="53">
        <v>0.71268300402599771</v>
      </c>
    </row>
    <row r="8" spans="1:3">
      <c r="A8" s="79" t="s">
        <v>57</v>
      </c>
      <c r="B8" s="53">
        <v>0.8626531838265129</v>
      </c>
      <c r="C8" s="53">
        <v>0.75120640964901941</v>
      </c>
    </row>
    <row r="9" spans="1:3">
      <c r="A9" s="79" t="s">
        <v>57</v>
      </c>
      <c r="B9" s="53">
        <v>0.70671203136556371</v>
      </c>
      <c r="C9" s="53">
        <v>0.61541140482784829</v>
      </c>
    </row>
    <row r="10" spans="1:3">
      <c r="A10" s="79" t="s">
        <v>57</v>
      </c>
      <c r="B10" s="49">
        <v>0.78763986349377291</v>
      </c>
      <c r="C10" s="49">
        <v>0.68588411315780051</v>
      </c>
    </row>
    <row r="11" spans="1:3">
      <c r="A11" s="79" t="s">
        <v>57</v>
      </c>
      <c r="B11" s="49">
        <v>0.80873735983735906</v>
      </c>
      <c r="C11" s="49">
        <v>0.70425600904595842</v>
      </c>
    </row>
    <row r="12" spans="1:3">
      <c r="A12" s="79" t="s">
        <v>57</v>
      </c>
      <c r="B12" s="49">
        <v>0.79207246878615933</v>
      </c>
      <c r="C12" s="49">
        <v>0.68974406704137015</v>
      </c>
    </row>
    <row r="13" spans="1:3">
      <c r="A13" s="79" t="s">
        <v>57</v>
      </c>
      <c r="B13" s="49">
        <v>0.70090571185903439</v>
      </c>
      <c r="C13" s="49">
        <v>0.61035520783982189</v>
      </c>
    </row>
    <row r="14" spans="1:3">
      <c r="A14" s="79" t="s">
        <v>57</v>
      </c>
      <c r="B14" s="49">
        <v>0.75082777110826504</v>
      </c>
      <c r="C14" s="49">
        <v>0.6538278009908165</v>
      </c>
    </row>
    <row r="15" spans="1:3">
      <c r="A15" s="79" t="s">
        <v>57</v>
      </c>
      <c r="B15" s="49">
        <v>0.86791326421568837</v>
      </c>
      <c r="C15" s="49">
        <v>0.75578693653711393</v>
      </c>
    </row>
    <row r="16" spans="1:3">
      <c r="A16" s="79" t="s">
        <v>57</v>
      </c>
      <c r="B16" s="49">
        <v>0.68853969718263075</v>
      </c>
      <c r="C16" s="49">
        <v>0.59958676733453953</v>
      </c>
    </row>
    <row r="17" spans="1:3">
      <c r="A17" s="79" t="s">
        <v>57</v>
      </c>
      <c r="B17" s="49">
        <v>0.76116457396456871</v>
      </c>
      <c r="C17" s="49">
        <v>0.66282918498442756</v>
      </c>
    </row>
    <row r="18" spans="1:3">
      <c r="A18" s="79" t="s">
        <v>57</v>
      </c>
      <c r="B18" s="49">
        <v>0.63900235839000818</v>
      </c>
      <c r="C18" s="49">
        <v>0.55644919233260581</v>
      </c>
    </row>
    <row r="19" spans="1:3">
      <c r="A19" s="79" t="s">
        <v>57</v>
      </c>
      <c r="B19" s="49">
        <v>0.72675576445657941</v>
      </c>
      <c r="C19" s="49">
        <v>0.63286567388239012</v>
      </c>
    </row>
    <row r="20" spans="1:3">
      <c r="A20" s="79" t="s">
        <v>57</v>
      </c>
      <c r="B20" s="53">
        <v>0.61064214136034434</v>
      </c>
      <c r="C20" s="53">
        <v>0.53175285177402809</v>
      </c>
    </row>
    <row r="21" spans="1:3">
      <c r="A21" s="79" t="s">
        <v>57</v>
      </c>
      <c r="B21" s="53">
        <v>0.74914618595460181</v>
      </c>
      <c r="C21" s="53">
        <v>0.6523634610109893</v>
      </c>
    </row>
    <row r="22" spans="1:3">
      <c r="A22" s="79" t="s">
        <v>57</v>
      </c>
      <c r="B22" s="53">
        <v>0.8908302978710978</v>
      </c>
      <c r="C22" s="53">
        <v>0.77574330242650014</v>
      </c>
    </row>
    <row r="23" spans="1:3">
      <c r="A23" s="79" t="s">
        <v>57</v>
      </c>
      <c r="B23" s="53">
        <v>0.90334437174285731</v>
      </c>
      <c r="C23" s="53">
        <v>0.78664067425510475</v>
      </c>
    </row>
    <row r="24" spans="1:3">
      <c r="A24" s="79" t="s">
        <v>57</v>
      </c>
      <c r="B24" s="53">
        <v>0.89260641937604335</v>
      </c>
      <c r="C24" s="53">
        <v>0.77728996553960938</v>
      </c>
    </row>
    <row r="25" spans="1:3">
      <c r="A25" s="79" t="s">
        <v>57</v>
      </c>
      <c r="B25" s="53">
        <v>0.78642736370390931</v>
      </c>
      <c r="C25" s="53">
        <v>0.68482825707227224</v>
      </c>
    </row>
    <row r="26" spans="1:3">
      <c r="A26" s="77" t="s">
        <v>57</v>
      </c>
      <c r="B26" s="73">
        <v>0.71168887665687108</v>
      </c>
      <c r="C26" s="73">
        <v>0.61974528796043915</v>
      </c>
    </row>
    <row r="27" spans="1:3">
      <c r="A27" s="33" t="s">
        <v>43</v>
      </c>
      <c r="B27" s="44">
        <f>AVERAGE(B2:B26)</f>
        <v>0.78248636032373176</v>
      </c>
      <c r="C27" s="44">
        <f>AVERAGE(C2:C26)</f>
        <v>0.68139639470261637</v>
      </c>
    </row>
    <row r="28" spans="1:3">
      <c r="A28" s="74" t="s">
        <v>44</v>
      </c>
      <c r="B28" s="75">
        <f>STDEV(B2:B26)</f>
        <v>7.7901830373418468E-2</v>
      </c>
      <c r="C28" s="75">
        <f>STDEV(C2:C26)</f>
        <v>6.7837637879363089E-2</v>
      </c>
    </row>
    <row r="29" spans="1:3">
      <c r="A29" s="51"/>
      <c r="B29" s="139"/>
      <c r="C29" s="139"/>
    </row>
    <row r="30" spans="1:3" customFormat="1"/>
    <row r="31" spans="1:3">
      <c r="A31" s="51" t="s">
        <v>55</v>
      </c>
      <c r="B31" s="53">
        <v>0.85495092325663069</v>
      </c>
      <c r="C31" s="53">
        <v>0.74449920956286508</v>
      </c>
    </row>
    <row r="32" spans="1:3">
      <c r="A32" s="51" t="s">
        <v>55</v>
      </c>
      <c r="B32" s="53">
        <v>0.91430906309756133</v>
      </c>
      <c r="C32" s="53">
        <v>0.79618882938848146</v>
      </c>
    </row>
    <row r="33" spans="1:3">
      <c r="A33" s="51" t="s">
        <v>55</v>
      </c>
      <c r="B33" s="53">
        <v>0.91430906309756133</v>
      </c>
      <c r="C33" s="53">
        <v>0.79618882938848146</v>
      </c>
    </row>
    <row r="34" spans="1:3">
      <c r="A34" s="51" t="s">
        <v>55</v>
      </c>
      <c r="B34" s="53">
        <v>0.89583215243521708</v>
      </c>
      <c r="C34" s="53">
        <v>0.78009896386628264</v>
      </c>
    </row>
    <row r="35" spans="1:3">
      <c r="A35" s="51" t="s">
        <v>55</v>
      </c>
      <c r="B35" s="53">
        <v>0.90805598297527479</v>
      </c>
      <c r="C35" s="53">
        <v>0.79074358910422926</v>
      </c>
    </row>
    <row r="36" spans="1:3">
      <c r="A36" s="51" t="s">
        <v>55</v>
      </c>
      <c r="B36" s="49">
        <v>0.91999718159533128</v>
      </c>
      <c r="C36" s="49">
        <v>0.80114209583956475</v>
      </c>
    </row>
    <row r="37" spans="1:3">
      <c r="A37" s="51" t="s">
        <v>55</v>
      </c>
      <c r="B37" s="76">
        <v>0.92427126838555207</v>
      </c>
      <c r="C37" s="76">
        <v>0.80486401033823729</v>
      </c>
    </row>
    <row r="38" spans="1:3">
      <c r="A38" s="33" t="s">
        <v>43</v>
      </c>
      <c r="B38" s="44">
        <f>AVERAGE(B31:B37)</f>
        <v>0.90453223354901824</v>
      </c>
      <c r="C38" s="44">
        <f>AVERAGE(C31:C37)</f>
        <v>0.78767507535544878</v>
      </c>
    </row>
    <row r="39" spans="1:3">
      <c r="A39" s="74" t="s">
        <v>44</v>
      </c>
      <c r="B39" s="75">
        <f>STDEV(B31:B37)</f>
        <v>2.3686780624472679E-2</v>
      </c>
      <c r="C39" s="75">
        <f>STDEV(C31:C37)</f>
        <v>2.0626668703784184E-2</v>
      </c>
    </row>
    <row r="40" spans="1:3" customFormat="1"/>
    <row r="41" spans="1:3" customFormat="1" ht="15" customHeight="1"/>
    <row r="42" spans="1:3">
      <c r="A42" s="79"/>
      <c r="B42" s="80"/>
      <c r="C42" s="80"/>
    </row>
    <row r="43" spans="1:3">
      <c r="A43" s="26" t="s">
        <v>56</v>
      </c>
      <c r="B43" s="54">
        <v>6.6416661055669693E-2</v>
      </c>
      <c r="C43" s="53">
        <v>5.7836245698641424E-2</v>
      </c>
    </row>
    <row r="44" spans="1:3">
      <c r="A44" s="26" t="s">
        <v>56</v>
      </c>
      <c r="B44" s="54">
        <v>5.9168061316131622E-2</v>
      </c>
      <c r="C44" s="53">
        <v>5.1524097679703271E-2</v>
      </c>
    </row>
    <row r="45" spans="1:3">
      <c r="A45" s="26" t="s">
        <v>56</v>
      </c>
      <c r="B45" s="54">
        <v>7.1603623953979761E-2</v>
      </c>
      <c r="C45" s="53">
        <v>6.2353101196164044E-2</v>
      </c>
    </row>
    <row r="46" spans="1:3">
      <c r="A46" s="26" t="s">
        <v>56</v>
      </c>
      <c r="B46" s="54">
        <v>7.5524111424499996E-2</v>
      </c>
      <c r="C46" s="53">
        <v>6.5767098121022952E-2</v>
      </c>
    </row>
    <row r="47" spans="1:3">
      <c r="A47" s="26" t="s">
        <v>56</v>
      </c>
      <c r="B47" s="54">
        <v>7.0764518985769062E-2</v>
      </c>
      <c r="C47" s="53">
        <v>6.1622400791521488E-2</v>
      </c>
    </row>
    <row r="48" spans="1:3">
      <c r="A48" s="26" t="s">
        <v>56</v>
      </c>
      <c r="B48" s="54">
        <v>6.1509602015799539E-2</v>
      </c>
      <c r="C48" s="53">
        <v>5.356313308236902E-2</v>
      </c>
    </row>
    <row r="49" spans="1:3">
      <c r="A49" s="26" t="s">
        <v>56</v>
      </c>
      <c r="B49" s="54">
        <v>6.5684252575622673E-2</v>
      </c>
      <c r="C49" s="53">
        <v>5.719845758748867E-2</v>
      </c>
    </row>
    <row r="50" spans="1:3">
      <c r="A50" s="26" t="s">
        <v>56</v>
      </c>
      <c r="B50" s="54">
        <v>7.7867809513545022E-2</v>
      </c>
      <c r="C50" s="53">
        <v>6.7808012198408263E-2</v>
      </c>
    </row>
    <row r="51" spans="1:3">
      <c r="A51" s="26" t="s">
        <v>56</v>
      </c>
      <c r="B51" s="78">
        <v>8.0039986128233986E-2</v>
      </c>
      <c r="C51" s="73">
        <v>6.9699563781868493E-2</v>
      </c>
    </row>
    <row r="52" spans="1:3">
      <c r="A52" s="33" t="s">
        <v>43</v>
      </c>
      <c r="B52" s="44">
        <f>AVERAGE(B45:B51)</f>
        <v>7.1856272085350018E-2</v>
      </c>
      <c r="C52" s="44">
        <f>AVERAGE(C45:C51)</f>
        <v>6.2573109536977561E-2</v>
      </c>
    </row>
    <row r="53" spans="1:3">
      <c r="A53" s="74" t="s">
        <v>44</v>
      </c>
      <c r="B53" s="75">
        <f>STDEV(B45:B51)</f>
        <v>6.6202714630823872E-3</v>
      </c>
      <c r="C53" s="75">
        <f>STDEV(C45:C51)</f>
        <v>5.764993916354837E-3</v>
      </c>
    </row>
    <row r="54" spans="1:3" customFormat="1"/>
    <row r="55" spans="1:3" customFormat="1" ht="15" customHeight="1"/>
    <row r="57" spans="1:3">
      <c r="B57" s="49"/>
      <c r="C57" s="49"/>
    </row>
    <row r="58" spans="1:3">
      <c r="B58" s="49"/>
      <c r="C58" s="49"/>
    </row>
    <row r="59" spans="1:3">
      <c r="B59" s="49"/>
      <c r="C59" s="49"/>
    </row>
    <row r="60" spans="1:3">
      <c r="A60" s="52"/>
      <c r="B60" s="53"/>
      <c r="C60" s="53"/>
    </row>
    <row r="61" spans="1:3">
      <c r="A61" s="52"/>
      <c r="B61" s="53"/>
      <c r="C61" s="53"/>
    </row>
    <row r="62" spans="1:3">
      <c r="A62" s="52"/>
      <c r="B62" s="53"/>
      <c r="C62" s="53"/>
    </row>
    <row r="63" spans="1:3">
      <c r="A63" s="52"/>
      <c r="B63" s="53"/>
      <c r="C63" s="53"/>
    </row>
    <row r="64" spans="1:3">
      <c r="A64" s="52"/>
      <c r="B64" s="53"/>
      <c r="C64" s="53"/>
    </row>
    <row r="65" spans="1:3">
      <c r="B65" s="49"/>
      <c r="C65" s="49"/>
    </row>
    <row r="66" spans="1:3">
      <c r="B66" s="49"/>
      <c r="C66" s="49"/>
    </row>
    <row r="67" spans="1:3">
      <c r="B67" s="49"/>
      <c r="C67" s="49"/>
    </row>
    <row r="68" spans="1:3">
      <c r="B68" s="49"/>
      <c r="C68" s="49"/>
    </row>
    <row r="69" spans="1:3">
      <c r="B69" s="49"/>
      <c r="C69" s="49"/>
    </row>
    <row r="70" spans="1:3">
      <c r="B70" s="49"/>
      <c r="C70" s="49"/>
    </row>
    <row r="71" spans="1:3">
      <c r="B71" s="49"/>
      <c r="C71" s="49"/>
    </row>
    <row r="72" spans="1:3">
      <c r="B72" s="49"/>
      <c r="C72" s="49"/>
    </row>
    <row r="73" spans="1:3">
      <c r="B73" s="49"/>
      <c r="C73" s="49"/>
    </row>
    <row r="74" spans="1:3">
      <c r="B74" s="49"/>
      <c r="C74" s="49"/>
    </row>
    <row r="75" spans="1:3">
      <c r="A75" s="52"/>
      <c r="B75" s="53"/>
      <c r="C75" s="53"/>
    </row>
    <row r="76" spans="1:3">
      <c r="A76" s="52"/>
      <c r="B76" s="53"/>
      <c r="C76" s="53"/>
    </row>
    <row r="77" spans="1:3">
      <c r="A77" s="52"/>
      <c r="B77" s="53"/>
      <c r="C77" s="53"/>
    </row>
    <row r="78" spans="1:3">
      <c r="A78" s="52"/>
      <c r="B78" s="53"/>
      <c r="C78" s="53"/>
    </row>
    <row r="79" spans="1:3">
      <c r="A79" s="52"/>
      <c r="B79" s="53"/>
      <c r="C79" s="53"/>
    </row>
    <row r="80" spans="1:3">
      <c r="A80" s="52"/>
      <c r="B80" s="53"/>
      <c r="C80" s="53"/>
    </row>
    <row r="81" spans="1:3">
      <c r="A81" s="52"/>
      <c r="B81" s="53"/>
      <c r="C81" s="53"/>
    </row>
    <row r="82" spans="1:3">
      <c r="A82" s="52"/>
      <c r="B82" s="53"/>
      <c r="C82" s="53"/>
    </row>
    <row r="83" spans="1:3">
      <c r="A83" s="52"/>
      <c r="B83" s="55"/>
      <c r="C83" s="5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abSelected="1" zoomScaleNormal="100" workbookViewId="0">
      <selection activeCell="A91" sqref="A91:XFD91"/>
    </sheetView>
  </sheetViews>
  <sheetFormatPr defaultRowHeight="15"/>
  <cols>
    <col min="1" max="1" width="18.7109375" customWidth="1"/>
    <col min="2" max="2" width="14.28515625" style="135" customWidth="1"/>
    <col min="4" max="4" width="18.140625" customWidth="1"/>
    <col min="5" max="5" width="10.85546875" style="14" customWidth="1"/>
  </cols>
  <sheetData>
    <row r="1" spans="1:5" s="149" customFormat="1" ht="19.5" customHeight="1">
      <c r="A1" s="84" t="s">
        <v>77</v>
      </c>
      <c r="B1" s="148" t="s">
        <v>64</v>
      </c>
      <c r="C1" s="141"/>
      <c r="D1" s="84" t="s">
        <v>78</v>
      </c>
      <c r="E1" s="42" t="s">
        <v>68</v>
      </c>
    </row>
    <row r="2" spans="1:5">
      <c r="A2" t="s">
        <v>58</v>
      </c>
      <c r="B2" s="135">
        <v>4.0807213847937716</v>
      </c>
      <c r="C2" s="13"/>
      <c r="D2" t="s">
        <v>65</v>
      </c>
      <c r="E2" s="135">
        <v>6.1929982856627257</v>
      </c>
    </row>
    <row r="3" spans="1:5">
      <c r="A3" t="s">
        <v>58</v>
      </c>
      <c r="B3" s="135">
        <v>4.0665587212191481</v>
      </c>
      <c r="D3" t="s">
        <v>65</v>
      </c>
      <c r="E3" s="135">
        <v>5.0200306776143639</v>
      </c>
    </row>
    <row r="4" spans="1:5">
      <c r="A4" t="s">
        <v>58</v>
      </c>
      <c r="B4" s="135">
        <v>3.9879600795096897</v>
      </c>
      <c r="D4" t="s">
        <v>65</v>
      </c>
      <c r="E4" s="135">
        <v>4.8395741225300002</v>
      </c>
    </row>
    <row r="5" spans="1:5">
      <c r="A5" t="s">
        <v>58</v>
      </c>
      <c r="B5" s="135">
        <v>4.0729360609574288</v>
      </c>
      <c r="D5" t="s">
        <v>65</v>
      </c>
      <c r="E5" s="135">
        <v>5.3809437877830906</v>
      </c>
    </row>
    <row r="6" spans="1:5">
      <c r="A6" t="s">
        <v>59</v>
      </c>
      <c r="B6" s="135">
        <v>3.9343738611893326</v>
      </c>
      <c r="D6" t="s">
        <v>65</v>
      </c>
      <c r="E6" s="135">
        <v>5.2907155102409087</v>
      </c>
    </row>
    <row r="7" spans="1:5">
      <c r="A7" t="s">
        <v>59</v>
      </c>
      <c r="B7" s="135">
        <v>3.952926122246148</v>
      </c>
      <c r="D7" t="s">
        <v>65</v>
      </c>
      <c r="E7" s="135">
        <v>5.1102589551565458</v>
      </c>
    </row>
    <row r="8" spans="1:5">
      <c r="A8" t="s">
        <v>59</v>
      </c>
      <c r="B8" s="135">
        <v>3.983239191651482</v>
      </c>
      <c r="D8" t="s">
        <v>65</v>
      </c>
      <c r="E8" s="135">
        <v>4.5688892899034554</v>
      </c>
    </row>
    <row r="9" spans="1:5">
      <c r="A9" t="s">
        <v>59</v>
      </c>
      <c r="B9" s="135">
        <v>3.9640243498426364</v>
      </c>
      <c r="D9" t="s">
        <v>65</v>
      </c>
      <c r="E9" s="135">
        <v>6.1027700081205447</v>
      </c>
    </row>
    <row r="10" spans="1:5">
      <c r="A10" t="s">
        <v>59</v>
      </c>
      <c r="B10" s="135">
        <v>3.9530917674341559</v>
      </c>
      <c r="D10" t="s">
        <v>65</v>
      </c>
      <c r="E10" s="135">
        <v>5.2004872326987277</v>
      </c>
    </row>
    <row r="11" spans="1:5">
      <c r="A11" t="s">
        <v>59</v>
      </c>
      <c r="B11" s="135">
        <v>3.8969380486996852</v>
      </c>
      <c r="D11" t="s">
        <v>65</v>
      </c>
      <c r="E11" s="135">
        <v>5.4711720653252724</v>
      </c>
    </row>
    <row r="12" spans="1:5">
      <c r="A12" t="s">
        <v>59</v>
      </c>
      <c r="B12" s="135">
        <v>3.8666249792943512</v>
      </c>
      <c r="D12" s="144" t="s">
        <v>43</v>
      </c>
      <c r="E12" s="145">
        <f>AVERAGE(E2:E11)</f>
        <v>5.3177839935035625</v>
      </c>
    </row>
    <row r="13" spans="1:5">
      <c r="A13" t="s">
        <v>59</v>
      </c>
      <c r="B13" s="135">
        <v>3.9464659599138643</v>
      </c>
      <c r="D13" s="63" t="s">
        <v>44</v>
      </c>
      <c r="E13" s="137">
        <f>STDEV(E2:E11)</f>
        <v>0.51049682008551089</v>
      </c>
    </row>
    <row r="14" spans="1:5">
      <c r="A14" t="s">
        <v>59</v>
      </c>
      <c r="B14" s="135">
        <v>3.9406683783336085</v>
      </c>
      <c r="D14" s="64" t="s">
        <v>76</v>
      </c>
      <c r="E14" s="167">
        <v>3</v>
      </c>
    </row>
    <row r="15" spans="1:5">
      <c r="A15" s="136" t="s">
        <v>59</v>
      </c>
      <c r="B15" s="137">
        <v>3.9491162829219806</v>
      </c>
      <c r="E15"/>
    </row>
    <row r="16" spans="1:5">
      <c r="A16" s="144" t="s">
        <v>43</v>
      </c>
      <c r="B16" s="145">
        <f>AVERAGE(B2:B15)</f>
        <v>3.9711175134290917</v>
      </c>
    </row>
    <row r="17" spans="1:2">
      <c r="A17" s="63" t="s">
        <v>44</v>
      </c>
      <c r="B17" s="137">
        <f>STDEV(B2:B15)</f>
        <v>6.3498095319652295E-2</v>
      </c>
    </row>
    <row r="18" spans="1:2">
      <c r="A18" s="64" t="s">
        <v>47</v>
      </c>
      <c r="B18" s="60">
        <v>4.1100000000000003</v>
      </c>
    </row>
    <row r="19" spans="1:2">
      <c r="A19" s="140"/>
      <c r="B19" s="143"/>
    </row>
    <row r="21" spans="1:2">
      <c r="A21" t="s">
        <v>60</v>
      </c>
      <c r="B21" s="135">
        <v>6.3509715090276622</v>
      </c>
    </row>
    <row r="22" spans="1:2">
      <c r="A22" t="s">
        <v>61</v>
      </c>
      <c r="B22" s="135">
        <v>6.4182234553586213</v>
      </c>
    </row>
    <row r="23" spans="1:2">
      <c r="A23" t="s">
        <v>62</v>
      </c>
      <c r="B23" s="135">
        <v>6.4186375683286396</v>
      </c>
    </row>
    <row r="24" spans="1:2">
      <c r="A24" t="s">
        <v>62</v>
      </c>
      <c r="B24" s="135">
        <v>6.5353346032797743</v>
      </c>
    </row>
    <row r="25" spans="1:2">
      <c r="A25" t="s">
        <v>62</v>
      </c>
      <c r="B25" s="135">
        <v>6.4207909557727341</v>
      </c>
    </row>
    <row r="26" spans="1:2">
      <c r="A26" t="s">
        <v>62</v>
      </c>
      <c r="B26" s="135">
        <v>6.3859226436972003</v>
      </c>
    </row>
    <row r="27" spans="1:2">
      <c r="A27" t="s">
        <v>62</v>
      </c>
      <c r="B27" s="135">
        <v>6.4086988570482024</v>
      </c>
    </row>
    <row r="28" spans="1:2">
      <c r="A28" t="s">
        <v>62</v>
      </c>
      <c r="B28" s="135">
        <v>6.3714286897465628</v>
      </c>
    </row>
    <row r="29" spans="1:2">
      <c r="A29" t="s">
        <v>62</v>
      </c>
      <c r="B29" s="135">
        <v>6.3584255424879901</v>
      </c>
    </row>
    <row r="30" spans="1:2">
      <c r="A30" t="s">
        <v>62</v>
      </c>
      <c r="B30" s="135">
        <v>6.3874134503892659</v>
      </c>
    </row>
    <row r="31" spans="1:2">
      <c r="A31" s="136" t="s">
        <v>62</v>
      </c>
      <c r="B31" s="137">
        <v>6.3956957097896305</v>
      </c>
    </row>
    <row r="32" spans="1:2">
      <c r="A32" s="138" t="s">
        <v>43</v>
      </c>
      <c r="B32" s="145">
        <f>AVERAGE(B21:B31)</f>
        <v>6.4046857259023904</v>
      </c>
    </row>
    <row r="33" spans="1:5">
      <c r="A33" s="63" t="s">
        <v>44</v>
      </c>
      <c r="B33" s="137">
        <f>STDEV(B21:B31)</f>
        <v>4.958325735515446E-2</v>
      </c>
    </row>
    <row r="34" spans="1:5">
      <c r="A34" s="66" t="s">
        <v>47</v>
      </c>
      <c r="B34" s="146">
        <v>6.79</v>
      </c>
    </row>
    <row r="35" spans="1:5">
      <c r="B35"/>
      <c r="E35"/>
    </row>
    <row r="36" spans="1:5">
      <c r="A36" s="140"/>
    </row>
    <row r="37" spans="1:5">
      <c r="A37" t="s">
        <v>63</v>
      </c>
      <c r="B37" s="135">
        <v>3.6104546960410793</v>
      </c>
    </row>
    <row r="38" spans="1:5" ht="15" customHeight="1">
      <c r="A38" t="s">
        <v>63</v>
      </c>
      <c r="B38" s="135">
        <v>3.630746231571973</v>
      </c>
    </row>
    <row r="39" spans="1:5">
      <c r="A39" t="s">
        <v>63</v>
      </c>
      <c r="B39" s="135">
        <v>3.5803072718237532</v>
      </c>
    </row>
    <row r="40" spans="1:5">
      <c r="A40" t="s">
        <v>63</v>
      </c>
      <c r="B40" s="135">
        <v>3.6131050190491965</v>
      </c>
    </row>
    <row r="41" spans="1:5">
      <c r="A41" t="s">
        <v>63</v>
      </c>
      <c r="B41" s="135">
        <v>3.611448567169123</v>
      </c>
    </row>
    <row r="42" spans="1:5">
      <c r="A42" t="s">
        <v>63</v>
      </c>
      <c r="B42" s="135">
        <v>3.568463640881232</v>
      </c>
    </row>
    <row r="43" spans="1:5">
      <c r="A43" t="s">
        <v>63</v>
      </c>
      <c r="B43" s="135">
        <v>3.543534040086135</v>
      </c>
    </row>
    <row r="44" spans="1:5">
      <c r="A44" t="s">
        <v>63</v>
      </c>
      <c r="B44" s="135">
        <v>3.5852766274639714</v>
      </c>
    </row>
    <row r="45" spans="1:5">
      <c r="A45" t="s">
        <v>63</v>
      </c>
      <c r="B45" s="135">
        <v>3.547261056816299</v>
      </c>
    </row>
    <row r="46" spans="1:5">
      <c r="A46" t="s">
        <v>63</v>
      </c>
      <c r="B46" s="135">
        <v>3.5700372701673011</v>
      </c>
    </row>
    <row r="47" spans="1:5">
      <c r="A47" t="s">
        <v>63</v>
      </c>
      <c r="B47" s="135">
        <v>3.5285431505714757</v>
      </c>
    </row>
    <row r="48" spans="1:5">
      <c r="A48" t="s">
        <v>63</v>
      </c>
      <c r="B48" s="135">
        <v>3.6020896140467116</v>
      </c>
    </row>
    <row r="49" spans="1:5">
      <c r="A49" t="s">
        <v>63</v>
      </c>
      <c r="B49" s="135">
        <v>3.6044086466788134</v>
      </c>
    </row>
    <row r="50" spans="1:5">
      <c r="A50" t="s">
        <v>63</v>
      </c>
      <c r="B50" s="135">
        <v>3.616417922809342</v>
      </c>
    </row>
    <row r="51" spans="1:5">
      <c r="A51" t="s">
        <v>63</v>
      </c>
      <c r="B51" s="135">
        <v>3.6172461487493788</v>
      </c>
    </row>
    <row r="52" spans="1:5">
      <c r="A52" t="s">
        <v>63</v>
      </c>
      <c r="B52" s="135">
        <v>3.6156725194633093</v>
      </c>
    </row>
    <row r="53" spans="1:5">
      <c r="A53" s="136" t="s">
        <v>63</v>
      </c>
      <c r="B53" s="137">
        <v>3.6242032466456848</v>
      </c>
    </row>
    <row r="54" spans="1:5">
      <c r="A54" s="138" t="s">
        <v>43</v>
      </c>
      <c r="B54" s="145">
        <f>AVERAGE(B37:B53)</f>
        <v>3.5923068041196933</v>
      </c>
    </row>
    <row r="55" spans="1:5">
      <c r="A55" s="63" t="s">
        <v>44</v>
      </c>
      <c r="B55" s="137">
        <f>STDEV(B37:B53)</f>
        <v>3.0970014862071706E-2</v>
      </c>
    </row>
    <row r="56" spans="1:5">
      <c r="A56" s="66" t="s">
        <v>47</v>
      </c>
      <c r="B56" s="146">
        <v>3.2679999999999998</v>
      </c>
    </row>
    <row r="57" spans="1:5">
      <c r="B57"/>
      <c r="E57"/>
    </row>
    <row r="60" spans="1:5">
      <c r="A60" t="s">
        <v>79</v>
      </c>
      <c r="B60" s="135">
        <v>11.23775302302468</v>
      </c>
    </row>
    <row r="61" spans="1:5">
      <c r="A61" s="17" t="s">
        <v>79</v>
      </c>
      <c r="B61" s="135">
        <v>11.186817127712439</v>
      </c>
    </row>
    <row r="62" spans="1:5">
      <c r="A62" s="17" t="s">
        <v>79</v>
      </c>
      <c r="B62" s="135">
        <v>11.140602120258405</v>
      </c>
    </row>
    <row r="63" spans="1:5">
      <c r="A63" s="17" t="s">
        <v>79</v>
      </c>
      <c r="B63" s="135">
        <v>11.061672188172933</v>
      </c>
    </row>
    <row r="64" spans="1:5">
      <c r="A64" s="17" t="s">
        <v>79</v>
      </c>
      <c r="B64" s="135">
        <v>11.153108331952955</v>
      </c>
    </row>
    <row r="65" spans="1:5">
      <c r="A65" s="17" t="s">
        <v>79</v>
      </c>
      <c r="B65" s="135">
        <v>11.156504058307105</v>
      </c>
    </row>
    <row r="66" spans="1:5">
      <c r="A66" s="17" t="s">
        <v>79</v>
      </c>
      <c r="B66" s="135">
        <v>11.074923803213515</v>
      </c>
    </row>
    <row r="67" spans="1:5">
      <c r="A67" s="17" t="s">
        <v>79</v>
      </c>
      <c r="B67" s="135">
        <v>11.01454613218486</v>
      </c>
      <c r="D67" s="168"/>
    </row>
    <row r="68" spans="1:5">
      <c r="A68" s="17" t="s">
        <v>79</v>
      </c>
      <c r="B68" s="135">
        <v>11.169838495941693</v>
      </c>
      <c r="D68" s="169"/>
    </row>
    <row r="69" spans="1:5">
      <c r="A69" s="17" t="s">
        <v>79</v>
      </c>
      <c r="B69" s="135">
        <v>10.967668543978796</v>
      </c>
    </row>
    <row r="70" spans="1:5">
      <c r="A70" s="136" t="s">
        <v>79</v>
      </c>
      <c r="B70" s="137">
        <v>11.062583236706974</v>
      </c>
    </row>
    <row r="71" spans="1:5">
      <c r="A71" s="138" t="s">
        <v>43</v>
      </c>
      <c r="B71" s="142">
        <f>AVERAGE(B60:B70)</f>
        <v>11.11145609649585</v>
      </c>
    </row>
    <row r="72" spans="1:5">
      <c r="A72" s="63" t="s">
        <v>44</v>
      </c>
      <c r="B72" s="137">
        <f>STDEV(B60:B70)</f>
        <v>8.1191394476703413E-2</v>
      </c>
    </row>
    <row r="73" spans="1:5">
      <c r="A73" s="66" t="s">
        <v>47</v>
      </c>
      <c r="B73" s="146">
        <v>10.029999999999999</v>
      </c>
    </row>
    <row r="74" spans="1:5">
      <c r="B74"/>
      <c r="E74"/>
    </row>
    <row r="77" spans="1:5">
      <c r="A77" t="s">
        <v>80</v>
      </c>
      <c r="B77" s="135">
        <v>5.9670887858207715</v>
      </c>
    </row>
    <row r="78" spans="1:5">
      <c r="A78" s="17" t="s">
        <v>80</v>
      </c>
      <c r="B78" s="135">
        <v>5.9361959582574126</v>
      </c>
    </row>
    <row r="79" spans="1:5">
      <c r="A79" s="17" t="s">
        <v>80</v>
      </c>
      <c r="B79" s="135">
        <v>5.8733336094086468</v>
      </c>
    </row>
    <row r="80" spans="1:5">
      <c r="A80" s="17" t="s">
        <v>80</v>
      </c>
      <c r="B80" s="135">
        <v>5.8999196620838159</v>
      </c>
    </row>
    <row r="81" spans="1:5">
      <c r="A81" s="17" t="s">
        <v>80</v>
      </c>
      <c r="B81" s="135">
        <v>5.8612415106841143</v>
      </c>
    </row>
    <row r="82" spans="1:5">
      <c r="A82" s="17" t="s">
        <v>80</v>
      </c>
      <c r="B82" s="135">
        <v>5.8691096571144605</v>
      </c>
    </row>
    <row r="83" spans="1:5">
      <c r="A83" s="17" t="s">
        <v>80</v>
      </c>
      <c r="B83" s="135">
        <v>5.8667906244823582</v>
      </c>
    </row>
    <row r="84" spans="1:5">
      <c r="A84" s="17" t="s">
        <v>80</v>
      </c>
      <c r="B84" s="135">
        <v>5.919382971674672</v>
      </c>
    </row>
    <row r="85" spans="1:5">
      <c r="A85" s="17" t="s">
        <v>80</v>
      </c>
      <c r="B85" s="135">
        <v>5.8471616697034952</v>
      </c>
    </row>
    <row r="86" spans="1:5">
      <c r="A86" s="17" t="s">
        <v>80</v>
      </c>
      <c r="B86" s="135">
        <v>5.7952319032632094</v>
      </c>
    </row>
    <row r="87" spans="1:5">
      <c r="A87" s="136" t="s">
        <v>80</v>
      </c>
      <c r="B87" s="137">
        <v>5.9117632930263371</v>
      </c>
    </row>
    <row r="88" spans="1:5">
      <c r="A88" s="138" t="s">
        <v>43</v>
      </c>
      <c r="B88" s="142">
        <f>AVERAGE(B77:B87)</f>
        <v>5.8861108768653905</v>
      </c>
    </row>
    <row r="89" spans="1:5">
      <c r="A89" s="63" t="s">
        <v>44</v>
      </c>
      <c r="B89" s="137">
        <f>STDEV(B77:B87)</f>
        <v>4.7161196505751943E-2</v>
      </c>
    </row>
    <row r="90" spans="1:5">
      <c r="A90" s="66" t="s">
        <v>47</v>
      </c>
      <c r="B90" s="146">
        <v>5.83</v>
      </c>
    </row>
    <row r="91" spans="1:5">
      <c r="B91"/>
      <c r="E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TOC-Tmax-13C</vt:lpstr>
      <vt:lpstr>XRF</vt:lpstr>
      <vt:lpstr>ICP</vt:lpstr>
      <vt:lpstr>Fe wet extractions</vt:lpstr>
      <vt:lpstr>Distillations</vt:lpstr>
      <vt:lpstr>HHXRF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Donald Eugene Canfield</cp:lastModifiedBy>
  <dcterms:created xsi:type="dcterms:W3CDTF">2016-10-27T07:06:29Z</dcterms:created>
  <dcterms:modified xsi:type="dcterms:W3CDTF">2017-05-29T08:52:55Z</dcterms:modified>
</cp:coreProperties>
</file>