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muntene/Othmar/Lausanne_Research/Ulmer_Projects/AMJ_2017/Figures/Tables/"/>
    </mc:Choice>
  </mc:AlternateContent>
  <bookViews>
    <workbookView xWindow="600" yWindow="460" windowWidth="25600" windowHeight="16060"/>
  </bookViews>
  <sheets>
    <sheet name="Table 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1" i="1" l="1"/>
  <c r="S90" i="1"/>
  <c r="S89" i="1"/>
  <c r="S88" i="1"/>
  <c r="S87" i="1"/>
  <c r="S86" i="1"/>
  <c r="S85" i="1"/>
  <c r="S84" i="1"/>
  <c r="S83" i="1"/>
  <c r="S82" i="1"/>
  <c r="T82" i="1"/>
  <c r="T83" i="1"/>
  <c r="T84" i="1"/>
  <c r="T85" i="1"/>
  <c r="T86" i="1"/>
  <c r="T87" i="1"/>
  <c r="T88" i="1"/>
  <c r="T89" i="1"/>
  <c r="T90" i="1"/>
  <c r="T91" i="1"/>
  <c r="U91" i="1"/>
  <c r="U90" i="1"/>
  <c r="U89" i="1"/>
  <c r="U88" i="1"/>
  <c r="U87" i="1"/>
  <c r="U86" i="1"/>
  <c r="U85" i="1"/>
  <c r="U84" i="1"/>
  <c r="U83" i="1"/>
  <c r="U82" i="1"/>
  <c r="S79" i="1"/>
  <c r="S78" i="1"/>
  <c r="S77" i="1"/>
  <c r="S76" i="1"/>
  <c r="S75" i="1"/>
  <c r="S74" i="1"/>
  <c r="S73" i="1"/>
  <c r="S72" i="1"/>
  <c r="S71" i="1"/>
  <c r="T71" i="1"/>
  <c r="T72" i="1"/>
  <c r="T73" i="1"/>
  <c r="T74" i="1"/>
  <c r="T75" i="1"/>
  <c r="T76" i="1"/>
  <c r="T77" i="1"/>
  <c r="T78" i="1"/>
  <c r="T79" i="1"/>
  <c r="U79" i="1"/>
  <c r="U78" i="1"/>
  <c r="U77" i="1"/>
  <c r="U76" i="1"/>
  <c r="U75" i="1"/>
  <c r="U74" i="1"/>
  <c r="U73" i="1"/>
  <c r="U72" i="1"/>
  <c r="U71" i="1"/>
  <c r="S67" i="1"/>
  <c r="S66" i="1"/>
  <c r="S65" i="1"/>
  <c r="S64" i="1"/>
  <c r="S63" i="1"/>
  <c r="S62" i="1"/>
  <c r="S61" i="1"/>
  <c r="S60" i="1"/>
  <c r="T60" i="1"/>
  <c r="T61" i="1"/>
  <c r="T62" i="1"/>
  <c r="T63" i="1"/>
  <c r="T64" i="1"/>
  <c r="T65" i="1"/>
  <c r="T66" i="1"/>
  <c r="T67" i="1"/>
  <c r="U67" i="1"/>
  <c r="U66" i="1"/>
  <c r="U65" i="1"/>
  <c r="U64" i="1"/>
  <c r="U63" i="1"/>
  <c r="U62" i="1"/>
  <c r="U61" i="1"/>
  <c r="U60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U25" i="1"/>
  <c r="U23" i="1"/>
  <c r="T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56" i="1"/>
  <c r="U56" i="1"/>
  <c r="T57" i="1"/>
  <c r="U57" i="1"/>
  <c r="U42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24" i="1"/>
  <c r="T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T16" i="1"/>
  <c r="U16" i="1"/>
  <c r="T17" i="1"/>
  <c r="U17" i="1"/>
  <c r="T18" i="1"/>
  <c r="U18" i="1"/>
  <c r="T19" i="1"/>
  <c r="U19" i="1"/>
  <c r="T20" i="1"/>
  <c r="U20" i="1"/>
  <c r="U5" i="1"/>
  <c r="Q129" i="1"/>
  <c r="Q128" i="1"/>
  <c r="Q127" i="1"/>
  <c r="Q126" i="1"/>
  <c r="Q125" i="1"/>
  <c r="Q124" i="1"/>
  <c r="Q123" i="1"/>
  <c r="Q122" i="1"/>
  <c r="Q121" i="1"/>
  <c r="Q120" i="1"/>
  <c r="Q118" i="1"/>
  <c r="Q117" i="1"/>
  <c r="Q116" i="1"/>
  <c r="Q115" i="1"/>
  <c r="Q114" i="1"/>
  <c r="Q113" i="1"/>
  <c r="Q112" i="1"/>
  <c r="Q111" i="1"/>
  <c r="Q110" i="1"/>
  <c r="Q109" i="1"/>
  <c r="Q108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63" i="1"/>
  <c r="Q260" i="1"/>
  <c r="Q259" i="1"/>
  <c r="Q258" i="1"/>
  <c r="Q257" i="1"/>
  <c r="Q256" i="1"/>
  <c r="Q254" i="1"/>
  <c r="Q252" i="1"/>
  <c r="Q251" i="1"/>
  <c r="Q250" i="1"/>
  <c r="Q249" i="1"/>
  <c r="Q248" i="1"/>
  <c r="Q246" i="1"/>
  <c r="Q244" i="1"/>
  <c r="Q243" i="1"/>
  <c r="Q242" i="1"/>
  <c r="Q241" i="1"/>
  <c r="Q240" i="1"/>
  <c r="Q238" i="1"/>
  <c r="Q237" i="1"/>
  <c r="Q235" i="1"/>
  <c r="Q234" i="1"/>
  <c r="Q233" i="1"/>
  <c r="Q231" i="1"/>
  <c r="Q230" i="1"/>
  <c r="Q229" i="1"/>
  <c r="Q228" i="1"/>
  <c r="Q227" i="1"/>
  <c r="Q225" i="1"/>
  <c r="Q224" i="1"/>
  <c r="Q223" i="1"/>
  <c r="Q222" i="1"/>
  <c r="Q221" i="1"/>
  <c r="Q219" i="1"/>
  <c r="Q218" i="1"/>
  <c r="Q216" i="1"/>
  <c r="Q215" i="1"/>
  <c r="Q214" i="1"/>
  <c r="Q213" i="1"/>
  <c r="Q212" i="1"/>
  <c r="Q211" i="1"/>
  <c r="Q210" i="1"/>
  <c r="Q208" i="1"/>
  <c r="Q206" i="1"/>
  <c r="Q201" i="1"/>
  <c r="Q202" i="1"/>
  <c r="Q203" i="1"/>
  <c r="Q204" i="1"/>
  <c r="Q205" i="1"/>
  <c r="Q200" i="1"/>
  <c r="Q176" i="1"/>
  <c r="Q177" i="1"/>
  <c r="Q178" i="1"/>
  <c r="Q179" i="1"/>
  <c r="Q2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4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41" i="1"/>
  <c r="Q96" i="1"/>
  <c r="Q97" i="1"/>
  <c r="Q98" i="1"/>
  <c r="Q99" i="1"/>
  <c r="Q100" i="1"/>
  <c r="Q101" i="1"/>
  <c r="Q102" i="1"/>
  <c r="Q103" i="1"/>
  <c r="Q104" i="1"/>
  <c r="Q105" i="1"/>
  <c r="Q95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23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73" i="1"/>
  <c r="Q164" i="1"/>
  <c r="Q165" i="1"/>
  <c r="Q166" i="1"/>
  <c r="Q167" i="1"/>
  <c r="Q168" i="1"/>
  <c r="Q169" i="1"/>
  <c r="Q170" i="1"/>
  <c r="Q171" i="1"/>
  <c r="Q172" i="1"/>
  <c r="Q163" i="1"/>
  <c r="Q83" i="1"/>
  <c r="Q84" i="1"/>
  <c r="Q85" i="1"/>
  <c r="Q86" i="1"/>
  <c r="Q87" i="1"/>
  <c r="Q88" i="1"/>
  <c r="Q89" i="1"/>
  <c r="Q90" i="1"/>
  <c r="Q91" i="1"/>
  <c r="Q82" i="1"/>
  <c r="Q281" i="1"/>
  <c r="Q282" i="1"/>
  <c r="Q283" i="1"/>
  <c r="Q284" i="1"/>
  <c r="Q285" i="1"/>
  <c r="Q286" i="1"/>
  <c r="Q287" i="1"/>
  <c r="Q280" i="1"/>
  <c r="Q145" i="1"/>
  <c r="Q144" i="1"/>
  <c r="Q143" i="1"/>
  <c r="Q142" i="1"/>
  <c r="Q141" i="1"/>
  <c r="Q140" i="1"/>
  <c r="Q139" i="1"/>
  <c r="Q138" i="1"/>
  <c r="Q79" i="1"/>
  <c r="Q78" i="1"/>
  <c r="Q71" i="1"/>
  <c r="Q72" i="1"/>
  <c r="Q73" i="1"/>
  <c r="Q74" i="1"/>
  <c r="Q75" i="1"/>
  <c r="Q76" i="1"/>
  <c r="Q77" i="1"/>
  <c r="Q70" i="1"/>
  <c r="Q135" i="1"/>
  <c r="Q134" i="1"/>
  <c r="Q133" i="1"/>
  <c r="Q132" i="1"/>
  <c r="Q67" i="1"/>
  <c r="Q66" i="1"/>
  <c r="Q65" i="1"/>
  <c r="Q64" i="1"/>
  <c r="Q63" i="1"/>
  <c r="Q62" i="1"/>
  <c r="Q61" i="1"/>
  <c r="Q60" i="1"/>
  <c r="Q196" i="1"/>
  <c r="Q195" i="1"/>
  <c r="Q194" i="1"/>
  <c r="Q193" i="1"/>
  <c r="Q192" i="1"/>
  <c r="Q191" i="1"/>
  <c r="Q190" i="1"/>
  <c r="Q189" i="1"/>
  <c r="Q188" i="1"/>
  <c r="Q187" i="1"/>
  <c r="Q186" i="1"/>
  <c r="Q180" i="1"/>
  <c r="Q181" i="1"/>
  <c r="Q182" i="1"/>
</calcChain>
</file>

<file path=xl/sharedStrings.xml><?xml version="1.0" encoding="utf-8"?>
<sst xmlns="http://schemas.openxmlformats.org/spreadsheetml/2006/main" count="541" uniqueCount="301">
  <si>
    <t>Run#</t>
  </si>
  <si>
    <t>plag</t>
  </si>
  <si>
    <t>ilm</t>
  </si>
  <si>
    <t>tr</t>
  </si>
  <si>
    <t>P</t>
  </si>
  <si>
    <t>T</t>
  </si>
  <si>
    <t>Liquid/Glass</t>
  </si>
  <si>
    <t>Olivin</t>
  </si>
  <si>
    <t>Cpx</t>
  </si>
  <si>
    <t>Opx</t>
  </si>
  <si>
    <t>amph</t>
  </si>
  <si>
    <t>garnet</t>
  </si>
  <si>
    <t>apatite</t>
  </si>
  <si>
    <t>SV76</t>
  </si>
  <si>
    <t>SV96</t>
  </si>
  <si>
    <t>SV97</t>
  </si>
  <si>
    <t>SV99</t>
  </si>
  <si>
    <t>SV101</t>
  </si>
  <si>
    <t>SV103</t>
  </si>
  <si>
    <t>SV104</t>
  </si>
  <si>
    <t>SV107</t>
  </si>
  <si>
    <t>Total</t>
  </si>
  <si>
    <t>SV75</t>
  </si>
  <si>
    <t>SV89</t>
  </si>
  <si>
    <t>SV90</t>
  </si>
  <si>
    <t>SV79</t>
  </si>
  <si>
    <t>spl</t>
  </si>
  <si>
    <t>SV44</t>
  </si>
  <si>
    <t>SV49</t>
  </si>
  <si>
    <t>SV53</t>
  </si>
  <si>
    <t>SV54</t>
  </si>
  <si>
    <t>SV57</t>
  </si>
  <si>
    <t>SV58</t>
  </si>
  <si>
    <t>SV61</t>
  </si>
  <si>
    <t xml:space="preserve">SV63 </t>
  </si>
  <si>
    <t xml:space="preserve">SV64 </t>
  </si>
  <si>
    <t>SV11</t>
  </si>
  <si>
    <t>SV13</t>
  </si>
  <si>
    <t>SV15</t>
  </si>
  <si>
    <t>SV27</t>
  </si>
  <si>
    <t>SV28</t>
  </si>
  <si>
    <t>SV25</t>
  </si>
  <si>
    <t>SV24</t>
  </si>
  <si>
    <t>SV46</t>
  </si>
  <si>
    <t>qtz</t>
  </si>
  <si>
    <t>SV12</t>
  </si>
  <si>
    <t>Ulmer et al. (2017) EQ Mb 1.0</t>
  </si>
  <si>
    <t>Ulmer et al. (2017) FC Mb 1.0</t>
  </si>
  <si>
    <t>Ulmer et al. (2017) FC ba 1.0</t>
  </si>
  <si>
    <t>Alonso Perez (PhD, 2006) FC Mb 1.5</t>
  </si>
  <si>
    <t>RC158-1</t>
  </si>
  <si>
    <t>RC158-2</t>
  </si>
  <si>
    <t>RC158-3</t>
  </si>
  <si>
    <t>RC158-8</t>
  </si>
  <si>
    <t>RC158-5</t>
  </si>
  <si>
    <t>RC158-6</t>
  </si>
  <si>
    <t>RC158-7</t>
  </si>
  <si>
    <t>RC158-9</t>
  </si>
  <si>
    <t>rp78</t>
  </si>
  <si>
    <t>rp80a</t>
  </si>
  <si>
    <t>rp81</t>
  </si>
  <si>
    <t>rp82N1</t>
  </si>
  <si>
    <t>rp83A</t>
  </si>
  <si>
    <t>rp84</t>
  </si>
  <si>
    <t>rp85</t>
  </si>
  <si>
    <t>rp86</t>
  </si>
  <si>
    <t>rp91</t>
  </si>
  <si>
    <t>RP30</t>
  </si>
  <si>
    <t>RP31</t>
  </si>
  <si>
    <t>RP43</t>
  </si>
  <si>
    <t>RP39</t>
  </si>
  <si>
    <t>RP37</t>
  </si>
  <si>
    <t>RP90</t>
  </si>
  <si>
    <t>RP89</t>
  </si>
  <si>
    <t>RP62</t>
  </si>
  <si>
    <t>RP26</t>
  </si>
  <si>
    <t>RP62A</t>
  </si>
  <si>
    <t>Rp88</t>
  </si>
  <si>
    <t>RP32</t>
  </si>
  <si>
    <t>RP22</t>
  </si>
  <si>
    <t>RP25</t>
  </si>
  <si>
    <t>RP33</t>
  </si>
  <si>
    <t>RP18</t>
  </si>
  <si>
    <t>RP10</t>
  </si>
  <si>
    <t>RP34</t>
  </si>
  <si>
    <t>RP13</t>
  </si>
  <si>
    <t>RP36</t>
  </si>
  <si>
    <t>Rp67</t>
  </si>
  <si>
    <t>RP14</t>
  </si>
  <si>
    <t>RP15</t>
  </si>
  <si>
    <t>RP40</t>
  </si>
  <si>
    <t>Alonso Perez et al. (2009) EQ basaltic andesite 1.2  GPa</t>
  </si>
  <si>
    <t>Alonso Perez et al. (2009) EQ basaltic andesite 0.8  GPa</t>
  </si>
  <si>
    <t>rk47</t>
  </si>
  <si>
    <t>rk51</t>
  </si>
  <si>
    <t>rk52</t>
  </si>
  <si>
    <t>rk54</t>
  </si>
  <si>
    <t>rk57</t>
  </si>
  <si>
    <t>rk58</t>
  </si>
  <si>
    <t>rk73</t>
  </si>
  <si>
    <t>rk 65</t>
  </si>
  <si>
    <t>rk67</t>
  </si>
  <si>
    <t>PU1048</t>
  </si>
  <si>
    <t>PU1069</t>
  </si>
  <si>
    <t>PU1061</t>
  </si>
  <si>
    <t>PU1063</t>
  </si>
  <si>
    <t>PU1065</t>
  </si>
  <si>
    <t>PU1067</t>
  </si>
  <si>
    <t>PU1071</t>
  </si>
  <si>
    <t>tr.</t>
  </si>
  <si>
    <t>PU910</t>
  </si>
  <si>
    <t>PU908</t>
  </si>
  <si>
    <t>PU926</t>
  </si>
  <si>
    <t>PU899</t>
  </si>
  <si>
    <t>PU909</t>
  </si>
  <si>
    <t>PU1006</t>
  </si>
  <si>
    <t>PU1003</t>
  </si>
  <si>
    <t>PU1004</t>
  </si>
  <si>
    <t>PU905</t>
  </si>
  <si>
    <t>PU1005</t>
  </si>
  <si>
    <t>PU906</t>
  </si>
  <si>
    <t>rk48</t>
  </si>
  <si>
    <t>rk50</t>
  </si>
  <si>
    <t>rk56</t>
  </si>
  <si>
    <t>rk60</t>
  </si>
  <si>
    <t>rk63</t>
  </si>
  <si>
    <t>rk66</t>
  </si>
  <si>
    <t>rk69</t>
  </si>
  <si>
    <t>rk70</t>
  </si>
  <si>
    <t>rk71</t>
  </si>
  <si>
    <t>PU1049</t>
  </si>
  <si>
    <t>PU1070</t>
  </si>
  <si>
    <t>PU1062</t>
  </si>
  <si>
    <t>PU1064</t>
  </si>
  <si>
    <t>PU1066</t>
  </si>
  <si>
    <t>PU1068</t>
  </si>
  <si>
    <t>PU1072</t>
  </si>
  <si>
    <t>PU1072o</t>
  </si>
  <si>
    <t>Alonso Perez (PhD, 2006) EQ Mb 1.5 GPa</t>
  </si>
  <si>
    <t>Villiger et al (2004) EQ tholeiite 1.0 GPa</t>
  </si>
  <si>
    <t>Villiger et al (2004) FC tholeiite 1.0 GPa</t>
  </si>
  <si>
    <t>Villiger et al. (2007) EQ tholeiite 0.7 GPa</t>
  </si>
  <si>
    <t>Villiger et al. (2007) FC tholeiite 0.7 GPa</t>
  </si>
  <si>
    <t>Blatter et al. (2013) EQ basalt 0.9 GPa</t>
  </si>
  <si>
    <t>Blatter et al. (2013) EQ basalt 0.7 GPa</t>
  </si>
  <si>
    <t>Nandedkar et al. (2014) FC OT 0.7 GPa</t>
  </si>
  <si>
    <t>RN1</t>
  </si>
  <si>
    <t>RN2</t>
  </si>
  <si>
    <t>RN5</t>
  </si>
  <si>
    <t>RN6</t>
  </si>
  <si>
    <t>RN7W2</t>
  </si>
  <si>
    <t>RN7</t>
  </si>
  <si>
    <t>RN8W2</t>
  </si>
  <si>
    <t>RN8</t>
  </si>
  <si>
    <t>RN9</t>
  </si>
  <si>
    <t>RN10s</t>
  </si>
  <si>
    <t>RN11</t>
  </si>
  <si>
    <t>RN12</t>
  </si>
  <si>
    <t>RN13</t>
  </si>
  <si>
    <t>RN14</t>
  </si>
  <si>
    <t>RN15</t>
  </si>
  <si>
    <t>RN16</t>
  </si>
  <si>
    <t>RN17</t>
  </si>
  <si>
    <t>biotite</t>
  </si>
  <si>
    <t>Sisson et al. (2005) EQ 0.7 GPa</t>
  </si>
  <si>
    <t>BN-only</t>
  </si>
  <si>
    <t>QFM</t>
  </si>
  <si>
    <t>NaCl</t>
  </si>
  <si>
    <t>Re-ReO2</t>
  </si>
  <si>
    <t>MnO-Mn3O4</t>
  </si>
  <si>
    <t>QFM series</t>
  </si>
  <si>
    <t>Sulfide</t>
  </si>
  <si>
    <t>Wolf &amp; Wyllie (1994) EQ amphibolie 1.0 GPa</t>
  </si>
  <si>
    <t>n.a.</t>
  </si>
  <si>
    <t xml:space="preserve"> B690  </t>
  </si>
  <si>
    <t xml:space="preserve"> B674  </t>
  </si>
  <si>
    <t xml:space="preserve"> B659  </t>
  </si>
  <si>
    <t xml:space="preserve"> B681  </t>
  </si>
  <si>
    <t xml:space="preserve"> B726  </t>
  </si>
  <si>
    <t xml:space="preserve"> B714  </t>
  </si>
  <si>
    <t xml:space="preserve"> B686  </t>
  </si>
  <si>
    <t xml:space="preserve"> B671  </t>
  </si>
  <si>
    <t xml:space="preserve"> B665  </t>
  </si>
  <si>
    <t xml:space="preserve"> B683  </t>
  </si>
  <si>
    <t xml:space="preserve"> B704  </t>
  </si>
  <si>
    <t>B679</t>
  </si>
  <si>
    <t>B668</t>
  </si>
  <si>
    <t>B725</t>
  </si>
  <si>
    <t>B736</t>
  </si>
  <si>
    <t>B706</t>
  </si>
  <si>
    <t>B705</t>
  </si>
  <si>
    <t>B702</t>
  </si>
  <si>
    <t>B708</t>
  </si>
  <si>
    <t>B720</t>
  </si>
  <si>
    <t>Müntener et al. (2001) EQ ba 1.2 GPa</t>
  </si>
  <si>
    <t>FRACTIONAL CRYSTALLIZATION EXPERIMENTS</t>
  </si>
  <si>
    <t>EQUILIBTRIUM MELTING/CRYSTALLIZATION  EXPERIMENTS</t>
  </si>
  <si>
    <t>Cumulate-Name</t>
  </si>
  <si>
    <t>spl-dunite</t>
  </si>
  <si>
    <t>sp-wehrlite</t>
  </si>
  <si>
    <t>cpx-opx-hornblendite</t>
  </si>
  <si>
    <t>ol-cpx-opx-hornblendite</t>
  </si>
  <si>
    <t>wherlite</t>
  </si>
  <si>
    <t>websterite</t>
  </si>
  <si>
    <t>spl-websterite</t>
  </si>
  <si>
    <t>gar-websterite</t>
  </si>
  <si>
    <t>gar-amp-websterite</t>
  </si>
  <si>
    <t>amp-websterite</t>
  </si>
  <si>
    <t>gabbro-norite</t>
  </si>
  <si>
    <t>dunite</t>
  </si>
  <si>
    <t>wehrlite</t>
  </si>
  <si>
    <t>orthopyroxenite</t>
  </si>
  <si>
    <t>opx-bearing spl-gabbro</t>
  </si>
  <si>
    <t>plag-bearing spl-clinopyroxenite</t>
  </si>
  <si>
    <t>plag-spl-bearing websterite</t>
  </si>
  <si>
    <t>Hbl-gabbro</t>
  </si>
  <si>
    <t>cpx-Hbl-gabbro</t>
  </si>
  <si>
    <t>opx-cpx-hbl-gabbro</t>
  </si>
  <si>
    <t>gar-cpx-hbl-gabbro</t>
  </si>
  <si>
    <t>gar-copx-cpx-hbl-gabbro</t>
  </si>
  <si>
    <t>hbl-gabbronorite</t>
  </si>
  <si>
    <t>gar-hbl-gabbronorite</t>
  </si>
  <si>
    <t>gar-hbl-cpx-gabbro</t>
  </si>
  <si>
    <t>hbl-garnet-clinopyroxenite</t>
  </si>
  <si>
    <t>gar-hornblendite</t>
  </si>
  <si>
    <t>cpx-hornblendite</t>
  </si>
  <si>
    <t>hornblendite</t>
  </si>
  <si>
    <t>gar-hbl-gabbro</t>
  </si>
  <si>
    <t>hbl-gabbro</t>
  </si>
  <si>
    <t>gar-bearing hbl-gabbro</t>
  </si>
  <si>
    <t>spinel-cumulate</t>
  </si>
  <si>
    <t>hbl-garnetite</t>
  </si>
  <si>
    <t>garnetite</t>
  </si>
  <si>
    <t>hbl-cpx-bearing garnetite</t>
  </si>
  <si>
    <t>cpx-bearing garnetite</t>
  </si>
  <si>
    <t>gar-gabbronorite</t>
  </si>
  <si>
    <t>cpx-hbl-gabbro</t>
  </si>
  <si>
    <t>ol-gabbro</t>
  </si>
  <si>
    <t>liq only</t>
  </si>
  <si>
    <t>cpx-hbl-gabbronorite</t>
  </si>
  <si>
    <t>plg-bearing-websterite</t>
  </si>
  <si>
    <t>ol-clinopyroxenite</t>
  </si>
  <si>
    <t>liquid only</t>
  </si>
  <si>
    <t>ol-cpx-bearing hbl-gabbro</t>
  </si>
  <si>
    <t>opx-bearing hbl-gabbro</t>
  </si>
  <si>
    <t>bio-bearing hbl-gabbro</t>
  </si>
  <si>
    <t>mag-hbl-gabbro</t>
  </si>
  <si>
    <t>mag-cpx-hbl-gabbro</t>
  </si>
  <si>
    <t>mag-ilm-hbl-gabbro</t>
  </si>
  <si>
    <t>ilm-hbl-gabbro</t>
  </si>
  <si>
    <t>ol-bearing hbl-gabbro</t>
  </si>
  <si>
    <t>opx-bearing mag-hbl-gabbro</t>
  </si>
  <si>
    <t>ilm-cpx-hbl-gabbronorite</t>
  </si>
  <si>
    <t>spl-wehrlite</t>
  </si>
  <si>
    <t>spl-clinopyroxenite</t>
  </si>
  <si>
    <t>spl-cpx-hormblendite</t>
  </si>
  <si>
    <t>spl-cpx-hornblendite</t>
  </si>
  <si>
    <t>clinopyroxenite</t>
  </si>
  <si>
    <t>ilm-garnet-amph-gabbro</t>
  </si>
  <si>
    <t>garnet-anorthosite</t>
  </si>
  <si>
    <t>garnet-amph-gabbro</t>
  </si>
  <si>
    <t>magnetite-anorthosite</t>
  </si>
  <si>
    <t>mag-anorthosite</t>
  </si>
  <si>
    <t>amph-tonalite</t>
  </si>
  <si>
    <t>Liquid only</t>
  </si>
  <si>
    <t>spl-gabbro</t>
  </si>
  <si>
    <t>opx-bearing spl-hbl-gabbro</t>
  </si>
  <si>
    <t>spl-anorthosite</t>
  </si>
  <si>
    <t>bio-tonalite</t>
  </si>
  <si>
    <t>spl-ol-clinopyroxenite</t>
  </si>
  <si>
    <t>spl-gabbronorite</t>
  </si>
  <si>
    <t>mag-ilm-gabbro</t>
  </si>
  <si>
    <t>spl-lherzolite</t>
  </si>
  <si>
    <t>gabbronorite</t>
  </si>
  <si>
    <t>gabbro</t>
  </si>
  <si>
    <t>diorite</t>
  </si>
  <si>
    <t>qtz-diorite</t>
  </si>
  <si>
    <t>spl-bearing dunite</t>
  </si>
  <si>
    <t>cpx-garnetite</t>
  </si>
  <si>
    <t>Ilm-bearing hbl-garnetite</t>
  </si>
  <si>
    <t>spl websterite</t>
  </si>
  <si>
    <t>plg-bearing spl-websterite</t>
  </si>
  <si>
    <t>mag-gabbronorite</t>
  </si>
  <si>
    <t>garnet-bearing -amph-gabbro</t>
  </si>
  <si>
    <t>garnet-bearing-amph-gabbro</t>
  </si>
  <si>
    <t>spl-plag-clinopyroxenite</t>
  </si>
  <si>
    <t>Accumulated melt fraction</t>
  </si>
  <si>
    <t>Melt fraction</t>
  </si>
  <si>
    <t>Accumulated solids</t>
  </si>
  <si>
    <t>rock type in Fig. 9</t>
  </si>
  <si>
    <t>pyroxenite</t>
  </si>
  <si>
    <t>garnet-amph gabbros</t>
  </si>
  <si>
    <t>Evolved plutons</t>
  </si>
  <si>
    <t>amph gabbros</t>
  </si>
  <si>
    <t>Dunite, Wherlite</t>
  </si>
  <si>
    <t>Dunite/Wherlite</t>
  </si>
  <si>
    <t>Pyroxenite</t>
  </si>
  <si>
    <t>Gabbronorite</t>
  </si>
  <si>
    <t>Gabbro</t>
  </si>
  <si>
    <t>grt-Pyroxenite</t>
  </si>
  <si>
    <t>Grt-pyx-hornblendite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</si>
</sst>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NumberFormat="1"/>
    <xf numFmtId="164" fontId="0" fillId="0" borderId="0" xfId="0" applyNumberFormat="1"/>
    <xf numFmtId="0" fontId="0" fillId="0" borderId="0" xfId="0" applyNumberFormat="1" applyFill="1"/>
    <xf numFmtId="0" fontId="1" fillId="0" borderId="0" xfId="0" applyFont="1"/>
    <xf numFmtId="0" fontId="2" fillId="0" borderId="0" xfId="0" applyFont="1"/>
    <xf numFmtId="0" fontId="0" fillId="0" borderId="0" xfId="0" applyFont="1"/>
    <xf numFmtId="164" fontId="0" fillId="0" borderId="0" xfId="0" applyNumberFormat="1" applyFont="1"/>
    <xf numFmtId="164" fontId="1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" fontId="0" fillId="0" borderId="0" xfId="0" applyNumberFormat="1" applyAlignment="1">
      <alignment horizontal="right"/>
    </xf>
    <xf numFmtId="1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7"/>
  <sheetViews>
    <sheetView tabSelected="1" zoomScale="68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D40" sqref="AD40"/>
    </sheetView>
  </sheetViews>
  <sheetFormatPr baseColWidth="10" defaultRowHeight="15" x14ac:dyDescent="0.2"/>
  <cols>
    <col min="2" max="2" width="6" customWidth="1"/>
    <col min="3" max="3" width="5.33203125" customWidth="1"/>
    <col min="4" max="4" width="8.33203125" customWidth="1"/>
    <col min="5" max="16" width="5.1640625" customWidth="1"/>
    <col min="17" max="17" width="7.33203125" customWidth="1"/>
    <col min="18" max="18" width="26.33203125" customWidth="1"/>
    <col min="20" max="20" width="10.83203125" style="14"/>
  </cols>
  <sheetData>
    <row r="1" spans="1:22" x14ac:dyDescent="0.2">
      <c r="A1" t="s">
        <v>0</v>
      </c>
      <c r="B1" t="s">
        <v>5</v>
      </c>
      <c r="C1" t="s">
        <v>4</v>
      </c>
      <c r="D1" t="s">
        <v>6</v>
      </c>
      <c r="E1" t="s">
        <v>7</v>
      </c>
      <c r="F1" t="s">
        <v>8</v>
      </c>
      <c r="G1" t="s">
        <v>9</v>
      </c>
      <c r="H1" t="s">
        <v>1</v>
      </c>
      <c r="I1" t="s">
        <v>10</v>
      </c>
      <c r="J1" t="s">
        <v>11</v>
      </c>
      <c r="K1" t="s">
        <v>26</v>
      </c>
      <c r="L1" t="s">
        <v>2</v>
      </c>
      <c r="M1" t="s">
        <v>12</v>
      </c>
      <c r="N1" t="s">
        <v>44</v>
      </c>
      <c r="O1" t="s">
        <v>163</v>
      </c>
      <c r="P1" t="s">
        <v>171</v>
      </c>
      <c r="Q1" t="s">
        <v>21</v>
      </c>
      <c r="R1" t="s">
        <v>197</v>
      </c>
      <c r="S1" t="s">
        <v>287</v>
      </c>
      <c r="T1" s="14" t="s">
        <v>286</v>
      </c>
      <c r="U1" t="s">
        <v>288</v>
      </c>
      <c r="V1" t="s">
        <v>289</v>
      </c>
    </row>
    <row r="2" spans="1:22" s="5" customFormat="1" x14ac:dyDescent="0.2">
      <c r="A2" s="5" t="s">
        <v>195</v>
      </c>
      <c r="T2" s="15"/>
    </row>
    <row r="3" spans="1:22" s="5" customFormat="1" x14ac:dyDescent="0.2">
      <c r="A3" s="5" t="s">
        <v>145</v>
      </c>
      <c r="T3" s="15"/>
    </row>
    <row r="4" spans="1:22" x14ac:dyDescent="0.2">
      <c r="A4" t="s">
        <v>146</v>
      </c>
      <c r="B4">
        <v>1170</v>
      </c>
      <c r="C4">
        <v>0.7</v>
      </c>
      <c r="D4" s="3">
        <v>100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>
        <f t="shared" ref="Q4:Q19" si="0">SUM(D4:N4)</f>
        <v>100</v>
      </c>
      <c r="R4" t="s">
        <v>264</v>
      </c>
      <c r="S4" s="3">
        <v>100</v>
      </c>
    </row>
    <row r="5" spans="1:22" x14ac:dyDescent="0.2">
      <c r="A5" t="s">
        <v>147</v>
      </c>
      <c r="B5">
        <v>1150</v>
      </c>
      <c r="C5">
        <v>0.7</v>
      </c>
      <c r="D5" s="3">
        <v>98.1</v>
      </c>
      <c r="E5" s="3">
        <v>1.9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>
        <f t="shared" si="0"/>
        <v>100</v>
      </c>
      <c r="R5" t="s">
        <v>209</v>
      </c>
      <c r="S5" s="3">
        <v>98.1</v>
      </c>
      <c r="T5" s="16">
        <f>S5</f>
        <v>98.1</v>
      </c>
      <c r="U5" s="14">
        <f>100-T5</f>
        <v>1.9000000000000057</v>
      </c>
      <c r="V5" t="s">
        <v>294</v>
      </c>
    </row>
    <row r="6" spans="1:22" x14ac:dyDescent="0.2">
      <c r="A6" t="s">
        <v>148</v>
      </c>
      <c r="B6">
        <v>1100</v>
      </c>
      <c r="C6">
        <v>0.7</v>
      </c>
      <c r="D6" s="3">
        <v>94.1</v>
      </c>
      <c r="E6" s="3">
        <v>3.8</v>
      </c>
      <c r="F6" s="3">
        <v>2.1</v>
      </c>
      <c r="G6" s="3"/>
      <c r="H6" s="3"/>
      <c r="I6" s="3"/>
      <c r="J6" s="3"/>
      <c r="K6" s="3"/>
      <c r="L6" s="3"/>
      <c r="M6" s="3"/>
      <c r="N6" s="3"/>
      <c r="O6" s="3"/>
      <c r="P6" s="3"/>
      <c r="Q6" s="3">
        <f t="shared" si="0"/>
        <v>99.999999999999986</v>
      </c>
      <c r="R6" t="s">
        <v>210</v>
      </c>
      <c r="S6" s="3">
        <v>94.1</v>
      </c>
      <c r="T6" s="16">
        <f>S6*T5/100</f>
        <v>92.312099999999987</v>
      </c>
      <c r="U6" s="14">
        <f t="shared" ref="U6:U20" si="1">100-T6</f>
        <v>7.6879000000000133</v>
      </c>
      <c r="V6" t="s">
        <v>294</v>
      </c>
    </row>
    <row r="7" spans="1:22" x14ac:dyDescent="0.2">
      <c r="A7" t="s">
        <v>149</v>
      </c>
      <c r="B7">
        <v>1070</v>
      </c>
      <c r="C7">
        <v>0.7</v>
      </c>
      <c r="D7" s="3">
        <v>86.1</v>
      </c>
      <c r="E7" s="3">
        <v>0.9</v>
      </c>
      <c r="F7" s="3">
        <v>13</v>
      </c>
      <c r="G7" s="3"/>
      <c r="H7" s="3"/>
      <c r="I7" s="3"/>
      <c r="J7" s="3"/>
      <c r="K7" s="3"/>
      <c r="L7" s="3"/>
      <c r="M7" s="3"/>
      <c r="N7" s="3"/>
      <c r="O7" s="3"/>
      <c r="P7" s="3"/>
      <c r="Q7" s="3">
        <f t="shared" si="0"/>
        <v>100</v>
      </c>
      <c r="R7" t="s">
        <v>241</v>
      </c>
      <c r="S7" s="3">
        <v>86.1</v>
      </c>
      <c r="T7" s="16">
        <f t="shared" ref="T7:T20" si="2">S7*T6/100</f>
        <v>79.48071809999999</v>
      </c>
      <c r="U7" s="14">
        <f t="shared" si="1"/>
        <v>20.51928190000001</v>
      </c>
      <c r="V7" s="7" t="s">
        <v>290</v>
      </c>
    </row>
    <row r="8" spans="1:22" x14ac:dyDescent="0.2">
      <c r="A8" t="s">
        <v>150</v>
      </c>
      <c r="B8">
        <v>1055</v>
      </c>
      <c r="C8">
        <v>0.7</v>
      </c>
      <c r="D8" s="3">
        <v>94.7</v>
      </c>
      <c r="E8" s="3"/>
      <c r="F8" s="3">
        <v>5.3</v>
      </c>
      <c r="G8" s="3"/>
      <c r="H8" s="3"/>
      <c r="I8" s="3"/>
      <c r="J8" s="3"/>
      <c r="K8" s="3"/>
      <c r="L8" s="3"/>
      <c r="M8" s="3"/>
      <c r="N8" s="3"/>
      <c r="O8" s="3"/>
      <c r="P8" s="3"/>
      <c r="Q8" s="3">
        <f t="shared" si="0"/>
        <v>100</v>
      </c>
      <c r="R8" t="s">
        <v>257</v>
      </c>
      <c r="S8" s="3">
        <v>94.7</v>
      </c>
      <c r="T8" s="16">
        <f t="shared" si="2"/>
        <v>75.268240040699993</v>
      </c>
      <c r="U8" s="14">
        <f t="shared" si="1"/>
        <v>24.731759959300007</v>
      </c>
      <c r="V8" s="7" t="s">
        <v>290</v>
      </c>
    </row>
    <row r="9" spans="1:22" x14ac:dyDescent="0.2">
      <c r="A9" t="s">
        <v>151</v>
      </c>
      <c r="B9">
        <v>1040</v>
      </c>
      <c r="C9">
        <v>0.7</v>
      </c>
      <c r="D9" s="3">
        <v>76.5</v>
      </c>
      <c r="E9" s="3"/>
      <c r="F9" s="3">
        <v>19.8</v>
      </c>
      <c r="G9" s="3" t="s">
        <v>3</v>
      </c>
      <c r="H9" s="3">
        <v>2.8</v>
      </c>
      <c r="I9" s="3"/>
      <c r="J9" s="3"/>
      <c r="K9" s="3">
        <v>0.9</v>
      </c>
      <c r="L9" s="3"/>
      <c r="M9" s="3"/>
      <c r="N9" s="3"/>
      <c r="O9" s="3"/>
      <c r="P9" s="3"/>
      <c r="Q9" s="3">
        <f t="shared" si="0"/>
        <v>100</v>
      </c>
      <c r="R9" t="s">
        <v>285</v>
      </c>
      <c r="S9" s="3">
        <v>76.5</v>
      </c>
      <c r="T9" s="16">
        <f t="shared" si="2"/>
        <v>57.58020363113549</v>
      </c>
      <c r="U9" s="14">
        <f t="shared" si="1"/>
        <v>42.41979636886451</v>
      </c>
      <c r="V9" s="7" t="s">
        <v>290</v>
      </c>
    </row>
    <row r="10" spans="1:22" x14ac:dyDescent="0.2">
      <c r="A10" t="s">
        <v>152</v>
      </c>
      <c r="B10">
        <v>1025</v>
      </c>
      <c r="C10">
        <v>0.7</v>
      </c>
      <c r="D10" s="3">
        <v>100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>
        <f t="shared" si="0"/>
        <v>100</v>
      </c>
      <c r="R10" t="s">
        <v>242</v>
      </c>
      <c r="S10" s="3">
        <v>100</v>
      </c>
      <c r="T10" s="16">
        <f t="shared" si="2"/>
        <v>57.58020363113549</v>
      </c>
      <c r="U10" s="14">
        <f t="shared" si="1"/>
        <v>42.41979636886451</v>
      </c>
      <c r="V10" s="7" t="s">
        <v>290</v>
      </c>
    </row>
    <row r="11" spans="1:22" x14ac:dyDescent="0.2">
      <c r="A11" t="s">
        <v>153</v>
      </c>
      <c r="B11">
        <v>1010</v>
      </c>
      <c r="C11">
        <v>0.7</v>
      </c>
      <c r="D11" s="3">
        <v>74.400000000000006</v>
      </c>
      <c r="E11" s="3"/>
      <c r="F11" s="3"/>
      <c r="G11" s="3">
        <v>0.8</v>
      </c>
      <c r="H11" s="3">
        <v>6.8</v>
      </c>
      <c r="I11" s="3">
        <v>16.600000000000001</v>
      </c>
      <c r="J11" s="3"/>
      <c r="K11" s="3">
        <v>1.4</v>
      </c>
      <c r="L11" s="3"/>
      <c r="M11" s="3"/>
      <c r="N11" s="3"/>
      <c r="O11" s="3"/>
      <c r="P11" s="3"/>
      <c r="Q11" s="3">
        <f t="shared" si="0"/>
        <v>100</v>
      </c>
      <c r="R11" t="s">
        <v>266</v>
      </c>
      <c r="S11" s="3">
        <v>74.400000000000006</v>
      </c>
      <c r="T11" s="16">
        <f t="shared" si="2"/>
        <v>42.839671501564808</v>
      </c>
      <c r="U11" s="14">
        <f t="shared" si="1"/>
        <v>57.160328498435192</v>
      </c>
      <c r="V11" s="7" t="s">
        <v>293</v>
      </c>
    </row>
    <row r="12" spans="1:22" x14ac:dyDescent="0.2">
      <c r="A12" t="s">
        <v>154</v>
      </c>
      <c r="B12">
        <v>980</v>
      </c>
      <c r="C12">
        <v>0.7</v>
      </c>
      <c r="D12" s="3">
        <v>93</v>
      </c>
      <c r="E12" s="3"/>
      <c r="F12" s="3"/>
      <c r="G12" s="3"/>
      <c r="H12" s="3">
        <v>6</v>
      </c>
      <c r="I12" s="3"/>
      <c r="J12" s="3"/>
      <c r="K12" s="3">
        <v>1</v>
      </c>
      <c r="L12" s="3"/>
      <c r="M12" s="3"/>
      <c r="N12" s="3"/>
      <c r="O12" s="3"/>
      <c r="P12" s="3"/>
      <c r="Q12" s="3">
        <f t="shared" si="0"/>
        <v>100</v>
      </c>
      <c r="R12" t="s">
        <v>267</v>
      </c>
      <c r="S12" s="3">
        <v>93</v>
      </c>
      <c r="T12" s="16">
        <f t="shared" si="2"/>
        <v>39.84089449645527</v>
      </c>
      <c r="U12" s="14">
        <f t="shared" si="1"/>
        <v>60.15910550354473</v>
      </c>
      <c r="V12" s="7" t="s">
        <v>293</v>
      </c>
    </row>
    <row r="13" spans="1:22" x14ac:dyDescent="0.2">
      <c r="A13" t="s">
        <v>155</v>
      </c>
      <c r="B13">
        <v>950</v>
      </c>
      <c r="C13">
        <v>0.7</v>
      </c>
      <c r="D13" s="3">
        <v>86</v>
      </c>
      <c r="E13" s="3"/>
      <c r="F13" s="3"/>
      <c r="G13" s="3">
        <v>0.4</v>
      </c>
      <c r="H13" s="3">
        <v>10</v>
      </c>
      <c r="I13" s="3">
        <v>3.6</v>
      </c>
      <c r="J13" s="3"/>
      <c r="K13" s="3" t="s">
        <v>3</v>
      </c>
      <c r="L13" s="3"/>
      <c r="M13" s="3"/>
      <c r="N13" s="3"/>
      <c r="O13" s="3"/>
      <c r="P13" s="3"/>
      <c r="Q13" s="3">
        <f t="shared" si="0"/>
        <v>100</v>
      </c>
      <c r="R13" t="s">
        <v>228</v>
      </c>
      <c r="S13" s="3">
        <v>86</v>
      </c>
      <c r="T13" s="16">
        <f t="shared" si="2"/>
        <v>34.263169266951529</v>
      </c>
      <c r="U13" s="14">
        <f t="shared" si="1"/>
        <v>65.736830733048464</v>
      </c>
      <c r="V13" s="7" t="s">
        <v>293</v>
      </c>
    </row>
    <row r="14" spans="1:22" x14ac:dyDescent="0.2">
      <c r="A14" t="s">
        <v>156</v>
      </c>
      <c r="B14">
        <v>920</v>
      </c>
      <c r="C14">
        <v>0.7</v>
      </c>
      <c r="D14" s="3">
        <v>91.2</v>
      </c>
      <c r="E14" s="3"/>
      <c r="F14" s="3"/>
      <c r="G14" s="3"/>
      <c r="H14" s="3">
        <v>2.9</v>
      </c>
      <c r="I14" s="3">
        <v>5.5</v>
      </c>
      <c r="J14" s="3"/>
      <c r="K14" s="3">
        <v>0.4</v>
      </c>
      <c r="L14" s="3"/>
      <c r="M14" s="3"/>
      <c r="N14" s="3"/>
      <c r="O14" s="3"/>
      <c r="P14" s="3"/>
      <c r="Q14" s="3">
        <f t="shared" si="0"/>
        <v>100.00000000000001</v>
      </c>
      <c r="R14" t="s">
        <v>228</v>
      </c>
      <c r="S14" s="3">
        <v>91.2</v>
      </c>
      <c r="T14" s="16">
        <f t="shared" si="2"/>
        <v>31.248010371459795</v>
      </c>
      <c r="U14" s="14">
        <f t="shared" si="1"/>
        <v>68.751989628540201</v>
      </c>
      <c r="V14" s="7" t="s">
        <v>293</v>
      </c>
    </row>
    <row r="15" spans="1:22" x14ac:dyDescent="0.2">
      <c r="A15" t="s">
        <v>157</v>
      </c>
      <c r="B15">
        <v>890</v>
      </c>
      <c r="C15">
        <v>0.7</v>
      </c>
      <c r="D15" s="3">
        <v>87.3</v>
      </c>
      <c r="E15" s="3"/>
      <c r="F15" s="3"/>
      <c r="G15" s="3"/>
      <c r="H15" s="3">
        <v>11.1</v>
      </c>
      <c r="I15" s="3">
        <v>1.4</v>
      </c>
      <c r="J15" s="3"/>
      <c r="K15" s="3">
        <v>0.2</v>
      </c>
      <c r="L15" s="3"/>
      <c r="M15" s="3"/>
      <c r="N15" s="3"/>
      <c r="O15" s="3"/>
      <c r="P15" s="3"/>
      <c r="Q15" s="3">
        <f t="shared" si="0"/>
        <v>100</v>
      </c>
      <c r="R15" t="s">
        <v>228</v>
      </c>
      <c r="S15" s="3">
        <v>87.3</v>
      </c>
      <c r="T15" s="16">
        <f t="shared" si="2"/>
        <v>27.279513054284397</v>
      </c>
      <c r="U15" s="14">
        <f t="shared" si="1"/>
        <v>72.720486945715606</v>
      </c>
      <c r="V15" s="7" t="s">
        <v>293</v>
      </c>
    </row>
    <row r="16" spans="1:22" x14ac:dyDescent="0.2">
      <c r="A16" t="s">
        <v>158</v>
      </c>
      <c r="B16">
        <v>860</v>
      </c>
      <c r="C16">
        <v>0.7</v>
      </c>
      <c r="D16" s="3">
        <v>95.9</v>
      </c>
      <c r="E16" s="3"/>
      <c r="F16" s="3"/>
      <c r="G16" s="3"/>
      <c r="H16" s="3">
        <v>2</v>
      </c>
      <c r="I16" s="3">
        <v>1.9</v>
      </c>
      <c r="J16" s="3"/>
      <c r="K16" s="3">
        <v>0.2</v>
      </c>
      <c r="L16" s="3"/>
      <c r="M16" s="3"/>
      <c r="N16" s="3"/>
      <c r="O16" s="3"/>
      <c r="P16" s="3"/>
      <c r="Q16" s="3">
        <f t="shared" si="0"/>
        <v>100.00000000000001</v>
      </c>
      <c r="R16" t="s">
        <v>246</v>
      </c>
      <c r="S16" s="3">
        <v>95.9</v>
      </c>
      <c r="T16" s="16">
        <f t="shared" si="2"/>
        <v>26.161053019058741</v>
      </c>
      <c r="U16" s="14">
        <f t="shared" si="1"/>
        <v>73.838946980941259</v>
      </c>
      <c r="V16" s="7" t="s">
        <v>293</v>
      </c>
    </row>
    <row r="17" spans="1:22" x14ac:dyDescent="0.2">
      <c r="A17" t="s">
        <v>159</v>
      </c>
      <c r="B17">
        <v>830</v>
      </c>
      <c r="C17">
        <v>0.7</v>
      </c>
      <c r="D17" s="3">
        <v>92.8</v>
      </c>
      <c r="E17" s="3"/>
      <c r="F17" s="3"/>
      <c r="G17" s="3"/>
      <c r="H17" s="3">
        <v>5.6</v>
      </c>
      <c r="I17" s="3">
        <v>0.7</v>
      </c>
      <c r="J17" s="3"/>
      <c r="K17" s="3">
        <v>0.7</v>
      </c>
      <c r="L17" s="3"/>
      <c r="M17" s="3">
        <v>0.2</v>
      </c>
      <c r="N17" s="3"/>
      <c r="O17" s="3"/>
      <c r="P17" s="3"/>
      <c r="Q17" s="3">
        <f t="shared" si="0"/>
        <v>100</v>
      </c>
      <c r="R17" t="s">
        <v>246</v>
      </c>
      <c r="S17" s="3">
        <v>92.8</v>
      </c>
      <c r="T17" s="16">
        <f t="shared" si="2"/>
        <v>24.277457201686513</v>
      </c>
      <c r="U17" s="14">
        <f t="shared" si="1"/>
        <v>75.722542798313484</v>
      </c>
      <c r="V17" s="7" t="s">
        <v>293</v>
      </c>
    </row>
    <row r="18" spans="1:22" x14ac:dyDescent="0.2">
      <c r="A18" t="s">
        <v>160</v>
      </c>
      <c r="B18">
        <v>780</v>
      </c>
      <c r="C18">
        <v>0.7</v>
      </c>
      <c r="D18" s="3">
        <v>88.2</v>
      </c>
      <c r="E18" s="3"/>
      <c r="F18" s="3"/>
      <c r="G18" s="3"/>
      <c r="H18" s="3">
        <v>8.6999999999999993</v>
      </c>
      <c r="I18" s="3">
        <v>2.6</v>
      </c>
      <c r="J18" s="3"/>
      <c r="K18" s="3">
        <v>0.2</v>
      </c>
      <c r="L18" s="3"/>
      <c r="M18" s="3">
        <v>0.3</v>
      </c>
      <c r="N18" s="3"/>
      <c r="O18" s="3"/>
      <c r="P18" s="3"/>
      <c r="Q18" s="3">
        <f t="shared" si="0"/>
        <v>100</v>
      </c>
      <c r="R18" t="s">
        <v>228</v>
      </c>
      <c r="S18" s="3">
        <v>88.2</v>
      </c>
      <c r="T18" s="16">
        <f t="shared" si="2"/>
        <v>21.412717251887507</v>
      </c>
      <c r="U18" s="14">
        <f t="shared" si="1"/>
        <v>78.5872827481125</v>
      </c>
      <c r="V18" s="7" t="s">
        <v>292</v>
      </c>
    </row>
    <row r="19" spans="1:22" x14ac:dyDescent="0.2">
      <c r="A19" t="s">
        <v>161</v>
      </c>
      <c r="B19">
        <v>730</v>
      </c>
      <c r="C19">
        <v>0.7</v>
      </c>
      <c r="D19" s="3">
        <v>87.6</v>
      </c>
      <c r="E19" s="3"/>
      <c r="F19" s="3"/>
      <c r="G19" s="3"/>
      <c r="H19" s="3">
        <v>10.4</v>
      </c>
      <c r="I19" s="3">
        <v>1.7</v>
      </c>
      <c r="J19" s="3"/>
      <c r="K19" s="3">
        <v>0.1</v>
      </c>
      <c r="L19" s="3"/>
      <c r="M19" s="3">
        <v>0.2</v>
      </c>
      <c r="N19" s="3"/>
      <c r="O19" s="3"/>
      <c r="P19" s="3"/>
      <c r="Q19" s="3">
        <f t="shared" si="0"/>
        <v>100</v>
      </c>
      <c r="R19" t="s">
        <v>228</v>
      </c>
      <c r="S19" s="3">
        <v>87.6</v>
      </c>
      <c r="T19" s="16">
        <f t="shared" si="2"/>
        <v>18.757540312653454</v>
      </c>
      <c r="U19" s="14">
        <f t="shared" si="1"/>
        <v>81.242459687346553</v>
      </c>
      <c r="V19" s="7" t="s">
        <v>292</v>
      </c>
    </row>
    <row r="20" spans="1:22" x14ac:dyDescent="0.2">
      <c r="A20" t="s">
        <v>162</v>
      </c>
      <c r="B20">
        <v>700</v>
      </c>
      <c r="C20">
        <v>0.7</v>
      </c>
      <c r="D20" s="3">
        <v>73.8</v>
      </c>
      <c r="E20" s="3"/>
      <c r="F20" s="3"/>
      <c r="G20" s="3"/>
      <c r="H20" s="3">
        <v>12</v>
      </c>
      <c r="I20" s="3"/>
      <c r="J20" s="3"/>
      <c r="K20" s="3">
        <v>0.2</v>
      </c>
      <c r="L20" s="3"/>
      <c r="M20" s="3">
        <v>0.1</v>
      </c>
      <c r="N20" s="3">
        <v>10.5</v>
      </c>
      <c r="O20" s="3">
        <v>3.4</v>
      </c>
      <c r="P20" s="3"/>
      <c r="Q20" s="3">
        <f>SUM(D20:O20)</f>
        <v>100</v>
      </c>
      <c r="R20" t="s">
        <v>268</v>
      </c>
      <c r="S20" s="3">
        <v>73.8</v>
      </c>
      <c r="T20" s="16">
        <f t="shared" si="2"/>
        <v>13.843064750738248</v>
      </c>
      <c r="U20" s="14">
        <f t="shared" si="1"/>
        <v>86.15693524926175</v>
      </c>
      <c r="V20" s="7" t="s">
        <v>292</v>
      </c>
    </row>
    <row r="21" spans="1:22" x14ac:dyDescent="0.2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22" s="5" customFormat="1" x14ac:dyDescent="0.2">
      <c r="A22" s="5" t="s">
        <v>47</v>
      </c>
      <c r="T22" s="15"/>
    </row>
    <row r="23" spans="1:22" x14ac:dyDescent="0.2">
      <c r="A23" t="s">
        <v>93</v>
      </c>
      <c r="B23">
        <v>1230</v>
      </c>
      <c r="C23" s="3">
        <v>1</v>
      </c>
      <c r="D23" s="3">
        <v>89.8</v>
      </c>
      <c r="E23" s="3">
        <v>9.3000000000000007</v>
      </c>
      <c r="F23" s="3"/>
      <c r="G23" s="3"/>
      <c r="H23" s="3"/>
      <c r="I23" s="3"/>
      <c r="J23" s="3"/>
      <c r="K23" s="3">
        <v>0.9</v>
      </c>
      <c r="L23" s="3"/>
      <c r="M23" s="3"/>
      <c r="N23" s="3"/>
      <c r="O23" s="3"/>
      <c r="P23" s="3"/>
      <c r="Q23" s="3">
        <f t="shared" ref="Q23:Q38" si="3">SUM(D23:N23)</f>
        <v>100</v>
      </c>
      <c r="R23" t="s">
        <v>198</v>
      </c>
      <c r="S23" s="3">
        <v>89.8</v>
      </c>
      <c r="T23" s="16">
        <f>S23</f>
        <v>89.8</v>
      </c>
      <c r="U23" s="14">
        <f>100-T23</f>
        <v>10.200000000000003</v>
      </c>
      <c r="V23" t="s">
        <v>294</v>
      </c>
    </row>
    <row r="24" spans="1:22" x14ac:dyDescent="0.2">
      <c r="A24" t="s">
        <v>94</v>
      </c>
      <c r="B24">
        <v>1200</v>
      </c>
      <c r="C24" s="3">
        <v>1</v>
      </c>
      <c r="D24" s="3">
        <v>92</v>
      </c>
      <c r="E24" s="3">
        <v>5.2</v>
      </c>
      <c r="F24" s="3">
        <v>2.8</v>
      </c>
      <c r="G24" s="3"/>
      <c r="H24" s="3"/>
      <c r="I24" s="3"/>
      <c r="J24" s="3"/>
      <c r="K24" s="3" t="s">
        <v>109</v>
      </c>
      <c r="L24" s="3"/>
      <c r="M24" s="3"/>
      <c r="N24" s="3"/>
      <c r="O24" s="3"/>
      <c r="P24" s="3"/>
      <c r="Q24" s="3">
        <f t="shared" si="3"/>
        <v>100</v>
      </c>
      <c r="R24" t="s">
        <v>253</v>
      </c>
      <c r="S24" s="3">
        <v>92</v>
      </c>
      <c r="T24" s="16">
        <f>S24*T23/100</f>
        <v>82.616</v>
      </c>
      <c r="U24" s="14">
        <f>100-T24</f>
        <v>17.384</v>
      </c>
      <c r="V24" t="s">
        <v>294</v>
      </c>
    </row>
    <row r="25" spans="1:22" x14ac:dyDescent="0.2">
      <c r="A25" t="s">
        <v>95</v>
      </c>
      <c r="B25">
        <v>1170</v>
      </c>
      <c r="C25" s="3">
        <v>1</v>
      </c>
      <c r="D25" s="3">
        <v>81.599999999999994</v>
      </c>
      <c r="E25" s="3">
        <v>2.5</v>
      </c>
      <c r="F25" s="3">
        <v>15.9</v>
      </c>
      <c r="G25" s="3"/>
      <c r="H25" s="3"/>
      <c r="I25" s="3"/>
      <c r="J25" s="3"/>
      <c r="K25" s="3" t="s">
        <v>109</v>
      </c>
      <c r="L25" s="3"/>
      <c r="M25" s="3"/>
      <c r="N25" s="3"/>
      <c r="O25" s="3"/>
      <c r="P25" s="3"/>
      <c r="Q25" s="3">
        <f t="shared" si="3"/>
        <v>100</v>
      </c>
      <c r="R25" t="s">
        <v>241</v>
      </c>
      <c r="S25" s="3">
        <v>81.599999999999994</v>
      </c>
      <c r="T25" s="16">
        <f>S25*T24/100</f>
        <v>67.414655999999994</v>
      </c>
      <c r="U25" s="14">
        <f>100-T25</f>
        <v>32.585344000000006</v>
      </c>
      <c r="V25" s="7" t="s">
        <v>290</v>
      </c>
    </row>
    <row r="26" spans="1:22" x14ac:dyDescent="0.2">
      <c r="A26" t="s">
        <v>96</v>
      </c>
      <c r="B26">
        <v>1140</v>
      </c>
      <c r="C26" s="3">
        <v>1</v>
      </c>
      <c r="D26" s="3">
        <v>84.6</v>
      </c>
      <c r="E26" s="3"/>
      <c r="F26" s="3">
        <v>13.8</v>
      </c>
      <c r="G26" s="3"/>
      <c r="H26" s="3"/>
      <c r="I26" s="3"/>
      <c r="J26" s="3"/>
      <c r="K26" s="3">
        <v>1.6</v>
      </c>
      <c r="L26" s="3"/>
      <c r="M26" s="3"/>
      <c r="N26" s="3"/>
      <c r="O26" s="3"/>
      <c r="P26" s="3"/>
      <c r="Q26" s="3">
        <f t="shared" si="3"/>
        <v>99.999999999999986</v>
      </c>
      <c r="R26" t="s">
        <v>254</v>
      </c>
      <c r="S26" s="3">
        <v>84.6</v>
      </c>
      <c r="T26" s="16">
        <f>S26*T25/100</f>
        <v>57.032798975999995</v>
      </c>
      <c r="U26" s="14">
        <f t="shared" ref="U26:U38" si="4">100-T26</f>
        <v>42.967201024000005</v>
      </c>
      <c r="V26" s="7" t="s">
        <v>290</v>
      </c>
    </row>
    <row r="27" spans="1:22" x14ac:dyDescent="0.2">
      <c r="A27" t="s">
        <v>97</v>
      </c>
      <c r="B27">
        <v>1110</v>
      </c>
      <c r="C27" s="3">
        <v>1</v>
      </c>
      <c r="D27" s="3">
        <v>76.7</v>
      </c>
      <c r="E27" s="3"/>
      <c r="F27" s="3">
        <v>18.8</v>
      </c>
      <c r="G27" s="3">
        <v>0.7</v>
      </c>
      <c r="H27" s="3"/>
      <c r="I27" s="3"/>
      <c r="J27" s="3"/>
      <c r="K27" s="3">
        <v>3.8</v>
      </c>
      <c r="L27" s="3"/>
      <c r="M27" s="3"/>
      <c r="N27" s="3"/>
      <c r="O27" s="3"/>
      <c r="P27" s="3"/>
      <c r="Q27" s="3">
        <f t="shared" si="3"/>
        <v>100</v>
      </c>
      <c r="R27" t="s">
        <v>254</v>
      </c>
      <c r="S27" s="3">
        <v>76.7</v>
      </c>
      <c r="T27" s="16">
        <f t="shared" ref="T27:T37" si="5">S27*T26/100</f>
        <v>43.744156814591996</v>
      </c>
      <c r="U27" s="14">
        <f t="shared" si="4"/>
        <v>56.255843185408004</v>
      </c>
      <c r="V27" s="7" t="s">
        <v>290</v>
      </c>
    </row>
    <row r="28" spans="1:22" x14ac:dyDescent="0.2">
      <c r="A28" t="s">
        <v>98</v>
      </c>
      <c r="B28">
        <v>1080</v>
      </c>
      <c r="C28" s="3">
        <v>1</v>
      </c>
      <c r="D28" s="3">
        <v>87.4</v>
      </c>
      <c r="E28" s="3"/>
      <c r="F28" s="3">
        <v>9.5</v>
      </c>
      <c r="G28" s="3">
        <v>1.7</v>
      </c>
      <c r="H28" s="3"/>
      <c r="I28" s="3"/>
      <c r="J28" s="3"/>
      <c r="K28" s="3">
        <v>1.4</v>
      </c>
      <c r="L28" s="3"/>
      <c r="M28" s="3"/>
      <c r="N28" s="3"/>
      <c r="O28" s="3"/>
      <c r="P28" s="3"/>
      <c r="Q28" s="3">
        <f t="shared" si="3"/>
        <v>100.00000000000001</v>
      </c>
      <c r="R28" t="s">
        <v>204</v>
      </c>
      <c r="S28" s="3">
        <v>87.4</v>
      </c>
      <c r="T28" s="16">
        <f t="shared" si="5"/>
        <v>38.232393055953409</v>
      </c>
      <c r="U28" s="14">
        <f t="shared" si="4"/>
        <v>61.767606944046591</v>
      </c>
      <c r="V28" s="7" t="s">
        <v>290</v>
      </c>
    </row>
    <row r="29" spans="1:22" x14ac:dyDescent="0.2">
      <c r="A29" t="s">
        <v>99</v>
      </c>
      <c r="B29">
        <v>1050</v>
      </c>
      <c r="C29" s="3">
        <v>1</v>
      </c>
      <c r="D29" s="3">
        <v>94.9</v>
      </c>
      <c r="E29" s="3"/>
      <c r="F29" s="3">
        <v>1.5</v>
      </c>
      <c r="G29" s="3"/>
      <c r="H29" s="3"/>
      <c r="I29" s="3">
        <v>3.6</v>
      </c>
      <c r="J29" s="3"/>
      <c r="K29" s="3"/>
      <c r="L29" s="3"/>
      <c r="M29" s="3"/>
      <c r="N29" s="3"/>
      <c r="O29" s="3"/>
      <c r="P29" s="3"/>
      <c r="Q29" s="3">
        <f t="shared" si="3"/>
        <v>100</v>
      </c>
      <c r="R29" t="s">
        <v>225</v>
      </c>
      <c r="S29" s="3">
        <v>94.9</v>
      </c>
      <c r="T29" s="16">
        <f t="shared" si="5"/>
        <v>36.282541010099784</v>
      </c>
      <c r="U29" s="14">
        <f t="shared" si="4"/>
        <v>63.717458989900216</v>
      </c>
      <c r="V29" s="7" t="s">
        <v>226</v>
      </c>
    </row>
    <row r="30" spans="1:22" x14ac:dyDescent="0.2">
      <c r="A30" t="s">
        <v>100</v>
      </c>
      <c r="B30">
        <v>1020</v>
      </c>
      <c r="C30" s="3">
        <v>1</v>
      </c>
      <c r="D30" s="3">
        <v>94.2</v>
      </c>
      <c r="E30" s="3"/>
      <c r="F30" s="3">
        <v>2.6</v>
      </c>
      <c r="G30" s="3"/>
      <c r="H30" s="3"/>
      <c r="I30" s="3">
        <v>1.5</v>
      </c>
      <c r="J30" s="3"/>
      <c r="K30" s="3">
        <v>1.7</v>
      </c>
      <c r="L30" s="3"/>
      <c r="M30" s="3"/>
      <c r="N30" s="3"/>
      <c r="O30" s="3"/>
      <c r="P30" s="3"/>
      <c r="Q30" s="3">
        <f t="shared" si="3"/>
        <v>100</v>
      </c>
      <c r="R30" t="s">
        <v>255</v>
      </c>
      <c r="S30" s="3">
        <v>94.2</v>
      </c>
      <c r="T30" s="16">
        <f t="shared" si="5"/>
        <v>34.178153631513993</v>
      </c>
      <c r="U30" s="14">
        <f t="shared" si="4"/>
        <v>65.821846368486007</v>
      </c>
      <c r="V30" s="7" t="s">
        <v>226</v>
      </c>
    </row>
    <row r="31" spans="1:22" x14ac:dyDescent="0.2">
      <c r="A31" t="s">
        <v>101</v>
      </c>
      <c r="B31">
        <v>990</v>
      </c>
      <c r="C31" s="3">
        <v>1</v>
      </c>
      <c r="D31" s="3">
        <v>85.4</v>
      </c>
      <c r="E31" s="3"/>
      <c r="F31" s="3">
        <v>6</v>
      </c>
      <c r="G31" s="3"/>
      <c r="H31" s="3"/>
      <c r="I31" s="3">
        <v>8.3000000000000007</v>
      </c>
      <c r="J31" s="3"/>
      <c r="K31" s="3">
        <v>0.3</v>
      </c>
      <c r="L31" s="3"/>
      <c r="M31" s="3"/>
      <c r="N31" s="3"/>
      <c r="O31" s="3"/>
      <c r="P31" s="3"/>
      <c r="Q31" s="3">
        <f t="shared" si="3"/>
        <v>100</v>
      </c>
      <c r="R31" t="s">
        <v>256</v>
      </c>
      <c r="S31" s="3">
        <v>85.4</v>
      </c>
      <c r="T31" s="16">
        <f t="shared" si="5"/>
        <v>29.18814320131295</v>
      </c>
      <c r="U31" s="14">
        <f t="shared" si="4"/>
        <v>70.811856798687046</v>
      </c>
      <c r="V31" s="7" t="s">
        <v>226</v>
      </c>
    </row>
    <row r="32" spans="1:22" x14ac:dyDescent="0.2">
      <c r="A32" t="s">
        <v>102</v>
      </c>
      <c r="B32">
        <v>990</v>
      </c>
      <c r="C32" s="3">
        <v>1</v>
      </c>
      <c r="D32" s="3">
        <v>99</v>
      </c>
      <c r="E32" s="3"/>
      <c r="F32" s="3">
        <v>1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>
        <f t="shared" si="3"/>
        <v>100</v>
      </c>
      <c r="R32" t="s">
        <v>257</v>
      </c>
      <c r="S32" s="3">
        <v>99</v>
      </c>
      <c r="T32" s="16">
        <f t="shared" si="5"/>
        <v>28.896261769299823</v>
      </c>
      <c r="U32" s="14">
        <f t="shared" si="4"/>
        <v>71.103738230700174</v>
      </c>
      <c r="V32" s="7" t="s">
        <v>226</v>
      </c>
    </row>
    <row r="33" spans="1:22" x14ac:dyDescent="0.2">
      <c r="A33" t="s">
        <v>103</v>
      </c>
      <c r="B33">
        <v>980</v>
      </c>
      <c r="C33" s="3">
        <v>1</v>
      </c>
      <c r="D33" s="3">
        <v>99.4</v>
      </c>
      <c r="E33" s="3"/>
      <c r="F33" s="3">
        <v>0.6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>
        <f t="shared" si="3"/>
        <v>100</v>
      </c>
      <c r="R33" t="s">
        <v>257</v>
      </c>
      <c r="S33" s="3">
        <v>99.4</v>
      </c>
      <c r="T33" s="16">
        <f t="shared" si="5"/>
        <v>28.722884198684024</v>
      </c>
      <c r="U33" s="14">
        <f t="shared" si="4"/>
        <v>71.277115801315972</v>
      </c>
      <c r="V33" s="7" t="s">
        <v>226</v>
      </c>
    </row>
    <row r="34" spans="1:22" x14ac:dyDescent="0.2">
      <c r="A34" t="s">
        <v>104</v>
      </c>
      <c r="B34">
        <v>950</v>
      </c>
      <c r="C34" s="3">
        <v>1</v>
      </c>
      <c r="D34" s="3">
        <v>94.4</v>
      </c>
      <c r="E34" s="3"/>
      <c r="F34" s="3"/>
      <c r="G34" s="3"/>
      <c r="H34" s="3"/>
      <c r="I34" s="3">
        <v>5.6</v>
      </c>
      <c r="J34" s="3" t="s">
        <v>109</v>
      </c>
      <c r="K34" s="3"/>
      <c r="L34" s="3"/>
      <c r="M34" s="3"/>
      <c r="N34" s="3"/>
      <c r="O34" s="3"/>
      <c r="P34" s="3"/>
      <c r="Q34" s="3">
        <f t="shared" si="3"/>
        <v>100</v>
      </c>
      <c r="R34" t="s">
        <v>226</v>
      </c>
      <c r="S34" s="3">
        <v>94.4</v>
      </c>
      <c r="T34" s="16">
        <f t="shared" si="5"/>
        <v>27.114402683557717</v>
      </c>
      <c r="U34" s="14">
        <f t="shared" si="4"/>
        <v>72.885597316442286</v>
      </c>
      <c r="V34" s="7" t="s">
        <v>226</v>
      </c>
    </row>
    <row r="35" spans="1:22" x14ac:dyDescent="0.2">
      <c r="A35" t="s">
        <v>105</v>
      </c>
      <c r="B35">
        <v>900</v>
      </c>
      <c r="C35" s="3">
        <v>1</v>
      </c>
      <c r="D35" s="3">
        <v>76.900000000000006</v>
      </c>
      <c r="E35" s="3"/>
      <c r="F35" s="3"/>
      <c r="G35" s="3"/>
      <c r="H35" s="3">
        <v>1.5</v>
      </c>
      <c r="I35" s="3">
        <v>12</v>
      </c>
      <c r="J35" s="3">
        <v>9.3000000000000007</v>
      </c>
      <c r="K35" s="3"/>
      <c r="L35" s="3">
        <v>0.3</v>
      </c>
      <c r="M35" s="3"/>
      <c r="N35" s="3"/>
      <c r="O35" s="3"/>
      <c r="P35" s="3"/>
      <c r="Q35" s="3">
        <f t="shared" si="3"/>
        <v>100</v>
      </c>
      <c r="R35" t="s">
        <v>258</v>
      </c>
      <c r="S35" s="3">
        <v>76.900000000000006</v>
      </c>
      <c r="T35" s="16">
        <f t="shared" si="5"/>
        <v>20.850975663655888</v>
      </c>
      <c r="U35" s="14">
        <f t="shared" si="4"/>
        <v>79.149024336344112</v>
      </c>
      <c r="V35" s="7" t="s">
        <v>291</v>
      </c>
    </row>
    <row r="36" spans="1:22" x14ac:dyDescent="0.2">
      <c r="A36" t="s">
        <v>106</v>
      </c>
      <c r="B36">
        <v>850</v>
      </c>
      <c r="C36" s="3">
        <v>1</v>
      </c>
      <c r="D36" s="3">
        <v>90.2</v>
      </c>
      <c r="E36" s="3"/>
      <c r="F36" s="3"/>
      <c r="G36" s="3"/>
      <c r="H36" s="3">
        <v>3.4</v>
      </c>
      <c r="I36" s="3"/>
      <c r="J36" s="3">
        <v>6</v>
      </c>
      <c r="K36" s="3"/>
      <c r="L36" s="3" t="s">
        <v>3</v>
      </c>
      <c r="M36" s="3">
        <v>0.4</v>
      </c>
      <c r="N36" s="3"/>
      <c r="O36" s="3"/>
      <c r="P36" s="3"/>
      <c r="Q36" s="3">
        <f t="shared" si="3"/>
        <v>100.00000000000001</v>
      </c>
      <c r="R36" t="s">
        <v>259</v>
      </c>
      <c r="S36" s="3">
        <v>90.2</v>
      </c>
      <c r="T36" s="16">
        <f t="shared" si="5"/>
        <v>18.807580048617609</v>
      </c>
      <c r="U36" s="14">
        <f t="shared" si="4"/>
        <v>81.192419951382391</v>
      </c>
      <c r="V36" s="7" t="s">
        <v>291</v>
      </c>
    </row>
    <row r="37" spans="1:22" x14ac:dyDescent="0.2">
      <c r="A37" t="s">
        <v>107</v>
      </c>
      <c r="B37">
        <v>800</v>
      </c>
      <c r="C37" s="3">
        <v>1</v>
      </c>
      <c r="D37" s="3">
        <v>80.900000000000006</v>
      </c>
      <c r="E37" s="3"/>
      <c r="F37" s="3"/>
      <c r="G37" s="3"/>
      <c r="H37" s="3">
        <v>12.8</v>
      </c>
      <c r="I37" s="3">
        <v>5.0999999999999996</v>
      </c>
      <c r="J37" s="3">
        <v>0.8</v>
      </c>
      <c r="K37" s="3"/>
      <c r="L37" s="3">
        <v>0.4</v>
      </c>
      <c r="M37" s="3" t="s">
        <v>3</v>
      </c>
      <c r="N37" s="3"/>
      <c r="O37" s="3"/>
      <c r="P37" s="3"/>
      <c r="Q37" s="3">
        <f t="shared" si="3"/>
        <v>100</v>
      </c>
      <c r="R37" t="s">
        <v>283</v>
      </c>
      <c r="S37" s="3">
        <v>80.900000000000006</v>
      </c>
      <c r="T37" s="16">
        <f t="shared" si="5"/>
        <v>15.215332259331646</v>
      </c>
      <c r="U37" s="14">
        <f t="shared" si="4"/>
        <v>84.784667740668354</v>
      </c>
      <c r="V37" s="7" t="s">
        <v>291</v>
      </c>
    </row>
    <row r="38" spans="1:22" x14ac:dyDescent="0.2">
      <c r="A38" t="s">
        <v>108</v>
      </c>
      <c r="B38">
        <v>750</v>
      </c>
      <c r="C38" s="3">
        <v>1</v>
      </c>
      <c r="D38" s="3">
        <v>89.9</v>
      </c>
      <c r="E38" s="3"/>
      <c r="F38" s="3"/>
      <c r="G38" s="3"/>
      <c r="H38" s="3">
        <v>8.6999999999999993</v>
      </c>
      <c r="I38" s="3"/>
      <c r="J38" s="3" t="s">
        <v>3</v>
      </c>
      <c r="K38" s="3">
        <v>1.4</v>
      </c>
      <c r="L38" s="3"/>
      <c r="M38" s="3"/>
      <c r="N38" s="3"/>
      <c r="O38" s="3"/>
      <c r="P38" s="3"/>
      <c r="Q38" s="3">
        <f t="shared" si="3"/>
        <v>100.00000000000001</v>
      </c>
      <c r="R38" t="s">
        <v>261</v>
      </c>
      <c r="S38" s="3">
        <v>89.9</v>
      </c>
      <c r="T38" s="16">
        <f>S38*T37/100</f>
        <v>13.67858370113915</v>
      </c>
      <c r="U38" s="14">
        <f t="shared" si="4"/>
        <v>86.321416298860854</v>
      </c>
      <c r="V38" s="7" t="s">
        <v>292</v>
      </c>
    </row>
    <row r="40" spans="1:22" s="5" customFormat="1" x14ac:dyDescent="0.2">
      <c r="A40" s="5" t="s">
        <v>48</v>
      </c>
      <c r="T40" s="15"/>
    </row>
    <row r="41" spans="1:22" s="7" customFormat="1" x14ac:dyDescent="0.2">
      <c r="A41" s="7" t="s">
        <v>121</v>
      </c>
      <c r="B41" s="7">
        <v>1230</v>
      </c>
      <c r="C41" s="8">
        <v>1</v>
      </c>
      <c r="D41" s="8">
        <v>100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3">
        <f t="shared" ref="Q41:Q57" si="6">SUM(D41:N41)</f>
        <v>100</v>
      </c>
      <c r="R41" s="7" t="s">
        <v>242</v>
      </c>
      <c r="S41" s="8">
        <v>100</v>
      </c>
      <c r="T41" s="16"/>
    </row>
    <row r="42" spans="1:22" s="7" customFormat="1" x14ac:dyDescent="0.2">
      <c r="A42" s="7" t="s">
        <v>122</v>
      </c>
      <c r="B42" s="7">
        <v>1200</v>
      </c>
      <c r="C42" s="8">
        <v>1</v>
      </c>
      <c r="D42" s="8">
        <v>97.8</v>
      </c>
      <c r="E42" s="8"/>
      <c r="F42" s="8"/>
      <c r="G42" s="8">
        <v>2.2000000000000002</v>
      </c>
      <c r="H42" s="8"/>
      <c r="I42" s="8"/>
      <c r="J42" s="8"/>
      <c r="K42" s="8"/>
      <c r="L42" s="8"/>
      <c r="M42" s="8"/>
      <c r="N42" s="8"/>
      <c r="O42" s="8"/>
      <c r="P42" s="8"/>
      <c r="Q42" s="3">
        <f t="shared" si="6"/>
        <v>100</v>
      </c>
      <c r="R42" s="7" t="s">
        <v>211</v>
      </c>
      <c r="S42" s="8">
        <v>97.8</v>
      </c>
      <c r="T42" s="16">
        <f>S42</f>
        <v>97.8</v>
      </c>
      <c r="U42" s="14">
        <f>100-T42</f>
        <v>2.2000000000000028</v>
      </c>
      <c r="V42" s="7" t="s">
        <v>290</v>
      </c>
    </row>
    <row r="43" spans="1:22" s="7" customFormat="1" x14ac:dyDescent="0.2">
      <c r="A43" s="7" t="s">
        <v>123</v>
      </c>
      <c r="B43" s="7">
        <v>1170</v>
      </c>
      <c r="C43" s="8">
        <v>1</v>
      </c>
      <c r="D43" s="8">
        <v>91.8</v>
      </c>
      <c r="E43" s="8"/>
      <c r="F43" s="8">
        <v>3.5</v>
      </c>
      <c r="G43" s="8">
        <v>4.7</v>
      </c>
      <c r="H43" s="8"/>
      <c r="I43" s="8"/>
      <c r="J43" s="8"/>
      <c r="K43" s="8"/>
      <c r="L43" s="8"/>
      <c r="M43" s="8"/>
      <c r="N43" s="8"/>
      <c r="O43" s="8"/>
      <c r="P43" s="8"/>
      <c r="Q43" s="3">
        <f t="shared" si="6"/>
        <v>100</v>
      </c>
      <c r="R43" s="7" t="s">
        <v>203</v>
      </c>
      <c r="S43" s="8">
        <v>91.8</v>
      </c>
      <c r="T43" s="16">
        <f>S43*T42/100</f>
        <v>89.780399999999986</v>
      </c>
      <c r="U43" s="14">
        <f t="shared" ref="U43:U57" si="7">100-T43</f>
        <v>10.219600000000014</v>
      </c>
      <c r="V43" s="7" t="s">
        <v>290</v>
      </c>
    </row>
    <row r="44" spans="1:22" s="7" customFormat="1" x14ac:dyDescent="0.2">
      <c r="A44" s="7" t="s">
        <v>124</v>
      </c>
      <c r="B44" s="7">
        <v>1140</v>
      </c>
      <c r="C44" s="8">
        <v>1</v>
      </c>
      <c r="D44" s="8">
        <v>95</v>
      </c>
      <c r="E44" s="8"/>
      <c r="F44" s="8">
        <v>3.4</v>
      </c>
      <c r="G44" s="8">
        <v>1.6</v>
      </c>
      <c r="H44" s="8"/>
      <c r="I44" s="8"/>
      <c r="J44" s="8"/>
      <c r="K44" s="8"/>
      <c r="L44" s="8"/>
      <c r="M44" s="8"/>
      <c r="N44" s="8"/>
      <c r="O44" s="8"/>
      <c r="P44" s="8"/>
      <c r="Q44" s="3">
        <f t="shared" si="6"/>
        <v>100</v>
      </c>
      <c r="R44" s="7" t="s">
        <v>203</v>
      </c>
      <c r="S44" s="8">
        <v>95</v>
      </c>
      <c r="T44" s="16">
        <f>S44*T43/100</f>
        <v>85.29137999999999</v>
      </c>
      <c r="U44" s="14">
        <f t="shared" si="7"/>
        <v>14.70862000000001</v>
      </c>
      <c r="V44" s="7" t="s">
        <v>290</v>
      </c>
    </row>
    <row r="45" spans="1:22" s="7" customFormat="1" x14ac:dyDescent="0.2">
      <c r="A45" s="7" t="s">
        <v>125</v>
      </c>
      <c r="B45" s="7">
        <v>1110</v>
      </c>
      <c r="C45" s="8">
        <v>1</v>
      </c>
      <c r="D45" s="8">
        <v>94.2</v>
      </c>
      <c r="E45" s="8"/>
      <c r="F45" s="8">
        <v>4.9000000000000004</v>
      </c>
      <c r="G45" s="8">
        <v>0.9</v>
      </c>
      <c r="H45" s="8"/>
      <c r="I45" s="8"/>
      <c r="J45" s="8"/>
      <c r="K45" s="8"/>
      <c r="L45" s="8"/>
      <c r="M45" s="8"/>
      <c r="N45" s="8"/>
      <c r="O45" s="8"/>
      <c r="P45" s="8"/>
      <c r="Q45" s="3">
        <f t="shared" si="6"/>
        <v>100.00000000000001</v>
      </c>
      <c r="R45" s="7" t="s">
        <v>203</v>
      </c>
      <c r="S45" s="8">
        <v>94.2</v>
      </c>
      <c r="T45" s="16">
        <f t="shared" ref="T45:T57" si="8">S45*T44/100</f>
        <v>80.344479959999987</v>
      </c>
      <c r="U45" s="14">
        <f t="shared" si="7"/>
        <v>19.655520040000013</v>
      </c>
      <c r="V45" s="7" t="s">
        <v>290</v>
      </c>
    </row>
    <row r="46" spans="1:22" s="7" customFormat="1" x14ac:dyDescent="0.2">
      <c r="A46" s="7" t="s">
        <v>126</v>
      </c>
      <c r="B46" s="7">
        <v>1080</v>
      </c>
      <c r="C46" s="8">
        <v>1</v>
      </c>
      <c r="D46" s="8">
        <v>87.4</v>
      </c>
      <c r="E46" s="8"/>
      <c r="F46" s="8">
        <v>9.9</v>
      </c>
      <c r="G46" s="8">
        <v>2.7</v>
      </c>
      <c r="H46" s="8"/>
      <c r="I46" s="8"/>
      <c r="J46" s="8"/>
      <c r="K46" s="8"/>
      <c r="L46" s="8"/>
      <c r="M46" s="8"/>
      <c r="N46" s="8"/>
      <c r="O46" s="8"/>
      <c r="P46" s="8"/>
      <c r="Q46" s="3">
        <f t="shared" si="6"/>
        <v>100.00000000000001</v>
      </c>
      <c r="R46" s="7" t="s">
        <v>203</v>
      </c>
      <c r="S46" s="8">
        <v>87.4</v>
      </c>
      <c r="T46" s="16">
        <f t="shared" si="8"/>
        <v>70.221075485039989</v>
      </c>
      <c r="U46" s="14">
        <f t="shared" si="7"/>
        <v>29.778924514960011</v>
      </c>
      <c r="V46" s="7" t="s">
        <v>290</v>
      </c>
    </row>
    <row r="47" spans="1:22" s="7" customFormat="1" x14ac:dyDescent="0.2">
      <c r="A47" s="7" t="s">
        <v>127</v>
      </c>
      <c r="B47" s="7">
        <v>1050</v>
      </c>
      <c r="C47" s="8">
        <v>1</v>
      </c>
      <c r="D47" s="8">
        <v>92.6</v>
      </c>
      <c r="E47" s="8"/>
      <c r="F47" s="8">
        <v>1.2</v>
      </c>
      <c r="G47" s="8"/>
      <c r="H47" s="8"/>
      <c r="I47" s="8">
        <v>6.2</v>
      </c>
      <c r="J47" s="8"/>
      <c r="K47" s="8"/>
      <c r="L47" s="8"/>
      <c r="M47" s="8"/>
      <c r="N47" s="8"/>
      <c r="O47" s="8"/>
      <c r="P47" s="8"/>
      <c r="Q47" s="3">
        <f t="shared" si="6"/>
        <v>100</v>
      </c>
      <c r="R47" s="7" t="s">
        <v>225</v>
      </c>
      <c r="S47" s="8">
        <v>92.6</v>
      </c>
      <c r="T47" s="16">
        <f t="shared" si="8"/>
        <v>65.024715899147026</v>
      </c>
      <c r="U47" s="14">
        <f t="shared" si="7"/>
        <v>34.975284100852974</v>
      </c>
      <c r="V47" s="7" t="s">
        <v>226</v>
      </c>
    </row>
    <row r="48" spans="1:22" s="7" customFormat="1" x14ac:dyDescent="0.2">
      <c r="A48" s="7" t="s">
        <v>128</v>
      </c>
      <c r="B48" s="7">
        <v>1020</v>
      </c>
      <c r="C48" s="8">
        <v>1</v>
      </c>
      <c r="D48" s="8">
        <v>92.7</v>
      </c>
      <c r="E48" s="8"/>
      <c r="F48" s="8">
        <v>0.6</v>
      </c>
      <c r="G48" s="8"/>
      <c r="H48" s="8"/>
      <c r="I48" s="8">
        <v>6.7</v>
      </c>
      <c r="J48" s="8"/>
      <c r="K48" s="8"/>
      <c r="L48" s="8"/>
      <c r="M48" s="8"/>
      <c r="N48" s="8"/>
      <c r="O48" s="8"/>
      <c r="P48" s="8"/>
      <c r="Q48" s="3">
        <f t="shared" si="6"/>
        <v>100</v>
      </c>
      <c r="R48" s="7" t="s">
        <v>225</v>
      </c>
      <c r="S48" s="8">
        <v>92.7</v>
      </c>
      <c r="T48" s="16">
        <f t="shared" si="8"/>
        <v>60.277911638509295</v>
      </c>
      <c r="U48" s="14">
        <f t="shared" si="7"/>
        <v>39.722088361490705</v>
      </c>
      <c r="V48" s="7" t="s">
        <v>226</v>
      </c>
    </row>
    <row r="49" spans="1:22" s="7" customFormat="1" x14ac:dyDescent="0.2">
      <c r="A49" s="7" t="s">
        <v>129</v>
      </c>
      <c r="B49" s="7">
        <v>990</v>
      </c>
      <c r="C49" s="8">
        <v>1</v>
      </c>
      <c r="D49" s="8">
        <v>88.5</v>
      </c>
      <c r="E49" s="8"/>
      <c r="F49" s="8">
        <v>1.5</v>
      </c>
      <c r="G49" s="8"/>
      <c r="H49" s="8"/>
      <c r="I49" s="8">
        <v>10</v>
      </c>
      <c r="J49" s="8"/>
      <c r="K49" s="8"/>
      <c r="L49" s="8"/>
      <c r="M49" s="8"/>
      <c r="N49" s="8"/>
      <c r="O49" s="8"/>
      <c r="P49" s="8"/>
      <c r="Q49" s="3">
        <f t="shared" si="6"/>
        <v>100</v>
      </c>
      <c r="R49" s="7" t="s">
        <v>225</v>
      </c>
      <c r="S49" s="8">
        <v>88.5</v>
      </c>
      <c r="T49" s="16">
        <f t="shared" si="8"/>
        <v>53.345951800080726</v>
      </c>
      <c r="U49" s="14">
        <f t="shared" si="7"/>
        <v>46.654048199919274</v>
      </c>
      <c r="V49" s="7" t="s">
        <v>226</v>
      </c>
    </row>
    <row r="50" spans="1:22" s="7" customFormat="1" x14ac:dyDescent="0.2">
      <c r="A50" s="7" t="s">
        <v>130</v>
      </c>
      <c r="B50" s="7">
        <v>990</v>
      </c>
      <c r="C50" s="8">
        <v>1</v>
      </c>
      <c r="D50" s="8">
        <v>99</v>
      </c>
      <c r="E50" s="8"/>
      <c r="F50" s="8">
        <v>0.9</v>
      </c>
      <c r="G50" s="8"/>
      <c r="H50" s="8"/>
      <c r="I50" s="8"/>
      <c r="J50" s="8"/>
      <c r="K50" s="8">
        <v>0.1</v>
      </c>
      <c r="L50" s="8"/>
      <c r="M50" s="8"/>
      <c r="N50" s="8"/>
      <c r="O50" s="8"/>
      <c r="P50" s="8"/>
      <c r="Q50" s="3">
        <f t="shared" si="6"/>
        <v>100</v>
      </c>
      <c r="R50" s="7" t="s">
        <v>226</v>
      </c>
      <c r="S50" s="8">
        <v>99</v>
      </c>
      <c r="T50" s="16">
        <f t="shared" si="8"/>
        <v>52.812492282079923</v>
      </c>
      <c r="U50" s="14">
        <f t="shared" si="7"/>
        <v>47.187507717920077</v>
      </c>
      <c r="V50" s="7" t="s">
        <v>226</v>
      </c>
    </row>
    <row r="51" spans="1:22" s="7" customFormat="1" x14ac:dyDescent="0.2">
      <c r="A51" s="7" t="s">
        <v>131</v>
      </c>
      <c r="B51" s="7">
        <v>980</v>
      </c>
      <c r="C51" s="8">
        <v>1</v>
      </c>
      <c r="D51" s="8">
        <v>98.2</v>
      </c>
      <c r="E51" s="8"/>
      <c r="F51" s="8"/>
      <c r="G51" s="8"/>
      <c r="H51" s="8"/>
      <c r="I51" s="8">
        <v>1.8</v>
      </c>
      <c r="J51" s="8"/>
      <c r="K51" s="8"/>
      <c r="L51" s="8"/>
      <c r="M51" s="8"/>
      <c r="N51" s="8"/>
      <c r="O51" s="8"/>
      <c r="P51" s="8"/>
      <c r="Q51" s="3">
        <f t="shared" si="6"/>
        <v>100</v>
      </c>
      <c r="R51" s="7" t="s">
        <v>226</v>
      </c>
      <c r="S51" s="8">
        <v>98.2</v>
      </c>
      <c r="T51" s="16">
        <f t="shared" si="8"/>
        <v>51.861867421002486</v>
      </c>
      <c r="U51" s="14">
        <f t="shared" si="7"/>
        <v>48.138132578997514</v>
      </c>
      <c r="V51" s="7" t="s">
        <v>226</v>
      </c>
    </row>
    <row r="52" spans="1:22" s="7" customFormat="1" x14ac:dyDescent="0.2">
      <c r="A52" s="7" t="s">
        <v>132</v>
      </c>
      <c r="B52" s="7">
        <v>950</v>
      </c>
      <c r="C52" s="8">
        <v>1</v>
      </c>
      <c r="D52" s="8">
        <v>90.7</v>
      </c>
      <c r="E52" s="8"/>
      <c r="F52" s="8"/>
      <c r="G52" s="8"/>
      <c r="H52" s="8" t="s">
        <v>3</v>
      </c>
      <c r="I52" s="8">
        <v>9.3000000000000007</v>
      </c>
      <c r="J52" s="8" t="s">
        <v>3</v>
      </c>
      <c r="K52" s="8"/>
      <c r="L52" s="8"/>
      <c r="M52" s="8"/>
      <c r="N52" s="8"/>
      <c r="O52" s="8"/>
      <c r="P52" s="8"/>
      <c r="Q52" s="3">
        <f t="shared" si="6"/>
        <v>100</v>
      </c>
      <c r="R52" s="7" t="s">
        <v>226</v>
      </c>
      <c r="S52" s="8">
        <v>90.7</v>
      </c>
      <c r="T52" s="16">
        <f t="shared" si="8"/>
        <v>47.038713750849254</v>
      </c>
      <c r="U52" s="14">
        <f t="shared" si="7"/>
        <v>52.961286249150746</v>
      </c>
      <c r="V52" s="7" t="s">
        <v>226</v>
      </c>
    </row>
    <row r="53" spans="1:22" s="7" customFormat="1" x14ac:dyDescent="0.2">
      <c r="A53" s="7" t="s">
        <v>133</v>
      </c>
      <c r="B53" s="7">
        <v>900</v>
      </c>
      <c r="C53" s="8">
        <v>1</v>
      </c>
      <c r="D53" s="8">
        <v>76.5</v>
      </c>
      <c r="E53" s="8"/>
      <c r="F53" s="8"/>
      <c r="G53" s="8"/>
      <c r="H53" s="8">
        <v>6.4</v>
      </c>
      <c r="I53" s="8">
        <v>10.4</v>
      </c>
      <c r="J53" s="8">
        <v>6.4</v>
      </c>
      <c r="K53" s="8"/>
      <c r="L53" s="8">
        <v>0.3</v>
      </c>
      <c r="M53" s="8"/>
      <c r="N53" s="8"/>
      <c r="O53" s="8"/>
      <c r="P53" s="8"/>
      <c r="Q53" s="3">
        <f t="shared" si="6"/>
        <v>100.00000000000001</v>
      </c>
      <c r="R53" s="7" t="s">
        <v>260</v>
      </c>
      <c r="S53" s="8">
        <v>76.5</v>
      </c>
      <c r="T53" s="16">
        <f t="shared" si="8"/>
        <v>35.984616019399681</v>
      </c>
      <c r="U53" s="14">
        <f t="shared" si="7"/>
        <v>64.015383980600319</v>
      </c>
      <c r="V53" s="7" t="s">
        <v>291</v>
      </c>
    </row>
    <row r="54" spans="1:22" s="7" customFormat="1" x14ac:dyDescent="0.2">
      <c r="A54" s="7" t="s">
        <v>134</v>
      </c>
      <c r="B54" s="7">
        <v>850</v>
      </c>
      <c r="C54" s="8">
        <v>1</v>
      </c>
      <c r="D54" s="8">
        <v>85.2</v>
      </c>
      <c r="E54" s="8"/>
      <c r="F54" s="8"/>
      <c r="G54" s="8"/>
      <c r="H54" s="8">
        <v>7.8</v>
      </c>
      <c r="I54" s="8"/>
      <c r="J54" s="8">
        <v>6.7</v>
      </c>
      <c r="K54" s="8"/>
      <c r="L54" s="8" t="s">
        <v>3</v>
      </c>
      <c r="M54" s="8">
        <v>0.3</v>
      </c>
      <c r="N54" s="8"/>
      <c r="O54" s="8"/>
      <c r="P54" s="8"/>
      <c r="Q54" s="3">
        <f t="shared" si="6"/>
        <v>100</v>
      </c>
      <c r="R54" s="7" t="s">
        <v>259</v>
      </c>
      <c r="S54" s="8">
        <v>85.2</v>
      </c>
      <c r="T54" s="16">
        <f t="shared" si="8"/>
        <v>30.658892848528531</v>
      </c>
      <c r="U54" s="14">
        <f t="shared" si="7"/>
        <v>69.341107151471476</v>
      </c>
      <c r="V54" s="7" t="s">
        <v>291</v>
      </c>
    </row>
    <row r="55" spans="1:22" s="7" customFormat="1" x14ac:dyDescent="0.2">
      <c r="A55" s="7" t="s">
        <v>135</v>
      </c>
      <c r="B55" s="7">
        <v>800</v>
      </c>
      <c r="C55" s="8">
        <v>1</v>
      </c>
      <c r="D55" s="8">
        <v>75.400000000000006</v>
      </c>
      <c r="E55" s="8"/>
      <c r="F55" s="8"/>
      <c r="G55" s="8"/>
      <c r="H55" s="8">
        <v>16.600000000000001</v>
      </c>
      <c r="I55" s="8">
        <v>6.7</v>
      </c>
      <c r="J55" s="8">
        <v>0.8</v>
      </c>
      <c r="K55" s="8"/>
      <c r="L55" s="8">
        <v>0.5</v>
      </c>
      <c r="M55" s="8" t="s">
        <v>3</v>
      </c>
      <c r="N55" s="8"/>
      <c r="O55" s="8"/>
      <c r="P55" s="8"/>
      <c r="Q55" s="3">
        <f t="shared" si="6"/>
        <v>100</v>
      </c>
      <c r="R55" s="7" t="s">
        <v>284</v>
      </c>
      <c r="S55" s="8">
        <v>75.400000000000006</v>
      </c>
      <c r="T55" s="16">
        <f t="shared" si="8"/>
        <v>23.116805207790513</v>
      </c>
      <c r="U55" s="14">
        <f t="shared" si="7"/>
        <v>76.88319479220948</v>
      </c>
      <c r="V55" s="7" t="s">
        <v>291</v>
      </c>
    </row>
    <row r="56" spans="1:22" s="7" customFormat="1" x14ac:dyDescent="0.2">
      <c r="A56" s="7" t="s">
        <v>136</v>
      </c>
      <c r="B56" s="7">
        <v>750</v>
      </c>
      <c r="C56" s="8">
        <v>1</v>
      </c>
      <c r="D56" s="8">
        <v>89.2</v>
      </c>
      <c r="E56" s="8"/>
      <c r="F56" s="8"/>
      <c r="G56" s="8"/>
      <c r="H56" s="8">
        <v>9.1</v>
      </c>
      <c r="I56" s="8" t="s">
        <v>3</v>
      </c>
      <c r="J56" s="8">
        <v>0.1</v>
      </c>
      <c r="K56" s="8">
        <v>1.3</v>
      </c>
      <c r="L56" s="8"/>
      <c r="M56" s="8">
        <v>0.3</v>
      </c>
      <c r="N56" s="8"/>
      <c r="O56" s="8"/>
      <c r="P56" s="8"/>
      <c r="Q56" s="3">
        <f t="shared" si="6"/>
        <v>99.999999999999986</v>
      </c>
      <c r="R56" s="7" t="s">
        <v>262</v>
      </c>
      <c r="S56" s="8">
        <v>89.2</v>
      </c>
      <c r="T56" s="16">
        <f t="shared" si="8"/>
        <v>20.620190245349139</v>
      </c>
      <c r="U56" s="14">
        <f t="shared" si="7"/>
        <v>79.379809754650864</v>
      </c>
      <c r="V56" s="7" t="s">
        <v>292</v>
      </c>
    </row>
    <row r="57" spans="1:22" s="7" customFormat="1" x14ac:dyDescent="0.2">
      <c r="A57" s="7" t="s">
        <v>137</v>
      </c>
      <c r="B57" s="7">
        <v>720</v>
      </c>
      <c r="C57" s="8">
        <v>1</v>
      </c>
      <c r="D57" s="8">
        <v>72.900000000000006</v>
      </c>
      <c r="E57" s="8"/>
      <c r="F57" s="8"/>
      <c r="G57" s="8"/>
      <c r="H57" s="8">
        <v>20.2</v>
      </c>
      <c r="I57" s="8">
        <v>2.2000000000000002</v>
      </c>
      <c r="J57" s="8" t="s">
        <v>3</v>
      </c>
      <c r="K57" s="8">
        <v>1.2</v>
      </c>
      <c r="L57" s="8"/>
      <c r="M57" s="8" t="s">
        <v>3</v>
      </c>
      <c r="N57" s="8">
        <v>3.5</v>
      </c>
      <c r="O57" s="8"/>
      <c r="P57" s="8"/>
      <c r="Q57" s="3">
        <f t="shared" si="6"/>
        <v>100.00000000000001</v>
      </c>
      <c r="R57" s="7" t="s">
        <v>263</v>
      </c>
      <c r="S57" s="8">
        <v>72.900000000000006</v>
      </c>
      <c r="T57" s="16">
        <f t="shared" si="8"/>
        <v>15.032118688859523</v>
      </c>
      <c r="U57" s="14">
        <f t="shared" si="7"/>
        <v>84.967881311140474</v>
      </c>
      <c r="V57" s="7" t="s">
        <v>292</v>
      </c>
    </row>
    <row r="58" spans="1:22" s="7" customFormat="1" x14ac:dyDescent="0.2">
      <c r="T58" s="16"/>
    </row>
    <row r="59" spans="1:22" s="5" customFormat="1" x14ac:dyDescent="0.2">
      <c r="A59" s="5" t="s">
        <v>142</v>
      </c>
      <c r="T59" s="15"/>
    </row>
    <row r="60" spans="1:22" x14ac:dyDescent="0.2">
      <c r="A60" t="s">
        <v>13</v>
      </c>
      <c r="B60">
        <v>1270</v>
      </c>
      <c r="C60">
        <v>0.7</v>
      </c>
      <c r="D60" s="3">
        <v>94</v>
      </c>
      <c r="E60" s="3">
        <v>4.5999999999999996</v>
      </c>
      <c r="F60" s="3"/>
      <c r="G60" s="3"/>
      <c r="H60" s="3"/>
      <c r="I60" s="3"/>
      <c r="J60" s="3"/>
      <c r="K60" s="3">
        <v>1.4</v>
      </c>
      <c r="L60" s="3"/>
      <c r="M60" s="3"/>
      <c r="N60" s="3"/>
      <c r="O60" s="3"/>
      <c r="P60" s="3"/>
      <c r="Q60" s="3">
        <f t="shared" ref="Q60:Q67" si="9">SUM(D60:M60)</f>
        <v>100</v>
      </c>
      <c r="R60" s="3" t="s">
        <v>198</v>
      </c>
      <c r="S60" s="3">
        <f>D60</f>
        <v>94</v>
      </c>
      <c r="T60" s="14">
        <f>S60</f>
        <v>94</v>
      </c>
      <c r="U60" s="14">
        <f t="shared" ref="U60:U67" si="10">100-T60</f>
        <v>6</v>
      </c>
      <c r="V60" s="7" t="s">
        <v>295</v>
      </c>
    </row>
    <row r="61" spans="1:22" x14ac:dyDescent="0.2">
      <c r="A61" t="s">
        <v>14</v>
      </c>
      <c r="B61">
        <v>1240</v>
      </c>
      <c r="C61">
        <v>0.7</v>
      </c>
      <c r="D61" s="3">
        <v>88</v>
      </c>
      <c r="E61" s="3">
        <v>3.3</v>
      </c>
      <c r="F61" s="3">
        <v>6.8</v>
      </c>
      <c r="G61" s="3"/>
      <c r="H61" s="3"/>
      <c r="I61" s="3"/>
      <c r="J61" s="3"/>
      <c r="K61" s="3">
        <v>1.9</v>
      </c>
      <c r="L61" s="3"/>
      <c r="M61" s="3"/>
      <c r="N61" s="3"/>
      <c r="O61" s="3"/>
      <c r="P61" s="3"/>
      <c r="Q61" s="3">
        <f t="shared" si="9"/>
        <v>100</v>
      </c>
      <c r="R61" s="3" t="s">
        <v>269</v>
      </c>
      <c r="S61" s="3">
        <f t="shared" ref="S61:S67" si="11">D61</f>
        <v>88</v>
      </c>
      <c r="T61" s="16">
        <f>S61*T60/100</f>
        <v>82.72</v>
      </c>
      <c r="U61" s="14">
        <f t="shared" si="10"/>
        <v>17.28</v>
      </c>
      <c r="V61" s="7" t="s">
        <v>296</v>
      </c>
    </row>
    <row r="62" spans="1:22" x14ac:dyDescent="0.2">
      <c r="A62" t="s">
        <v>15</v>
      </c>
      <c r="B62">
        <v>1210</v>
      </c>
      <c r="C62">
        <v>0.7</v>
      </c>
      <c r="D62" s="3">
        <v>69.900000000000006</v>
      </c>
      <c r="E62" s="3"/>
      <c r="F62" s="3">
        <v>15.6</v>
      </c>
      <c r="G62" s="3">
        <v>6.6</v>
      </c>
      <c r="H62" s="3">
        <v>6.7</v>
      </c>
      <c r="I62" s="3"/>
      <c r="J62" s="3"/>
      <c r="K62" s="3">
        <v>1.1000000000000001</v>
      </c>
      <c r="L62" s="3"/>
      <c r="M62" s="3"/>
      <c r="N62" s="3"/>
      <c r="O62" s="3"/>
      <c r="P62" s="3"/>
      <c r="Q62" s="3">
        <f t="shared" si="9"/>
        <v>99.899999999999991</v>
      </c>
      <c r="R62" s="3" t="s">
        <v>270</v>
      </c>
      <c r="S62" s="3">
        <f t="shared" si="11"/>
        <v>69.900000000000006</v>
      </c>
      <c r="T62" s="16">
        <f t="shared" ref="T62:T67" si="12">S62*T61/100</f>
        <v>57.821280000000009</v>
      </c>
      <c r="U62" s="14">
        <f t="shared" si="10"/>
        <v>42.178719999999991</v>
      </c>
      <c r="V62" s="7" t="s">
        <v>297</v>
      </c>
    </row>
    <row r="63" spans="1:22" x14ac:dyDescent="0.2">
      <c r="A63" t="s">
        <v>16</v>
      </c>
      <c r="B63">
        <v>1180</v>
      </c>
      <c r="C63">
        <v>0.7</v>
      </c>
      <c r="D63" s="3">
        <v>68.2</v>
      </c>
      <c r="E63" s="3"/>
      <c r="F63" s="3">
        <v>16.399999999999999</v>
      </c>
      <c r="G63" s="3"/>
      <c r="H63" s="3">
        <v>14.6</v>
      </c>
      <c r="I63" s="3"/>
      <c r="J63" s="3"/>
      <c r="K63" s="3">
        <v>0.7</v>
      </c>
      <c r="L63" s="3"/>
      <c r="M63" s="3"/>
      <c r="N63" s="3"/>
      <c r="O63" s="3"/>
      <c r="P63" s="3"/>
      <c r="Q63" s="3">
        <f t="shared" si="9"/>
        <v>99.899999999999991</v>
      </c>
      <c r="R63" s="3" t="s">
        <v>265</v>
      </c>
      <c r="S63" s="3">
        <f t="shared" si="11"/>
        <v>68.2</v>
      </c>
      <c r="T63" s="16">
        <f t="shared" si="12"/>
        <v>39.434112960000007</v>
      </c>
      <c r="U63" s="14">
        <f t="shared" si="10"/>
        <v>60.565887039999993</v>
      </c>
      <c r="V63" s="7" t="s">
        <v>298</v>
      </c>
    </row>
    <row r="64" spans="1:22" x14ac:dyDescent="0.2">
      <c r="A64" t="s">
        <v>17</v>
      </c>
      <c r="B64">
        <v>1150</v>
      </c>
      <c r="C64">
        <v>0.7</v>
      </c>
      <c r="D64" s="3">
        <v>39.6</v>
      </c>
      <c r="E64" s="3"/>
      <c r="F64" s="3">
        <v>30.3</v>
      </c>
      <c r="G64" s="3"/>
      <c r="H64" s="3">
        <v>27.2</v>
      </c>
      <c r="I64" s="3"/>
      <c r="J64" s="3"/>
      <c r="K64" s="3">
        <v>2.9</v>
      </c>
      <c r="L64" s="3"/>
      <c r="M64" s="3"/>
      <c r="N64" s="3"/>
      <c r="O64" s="3"/>
      <c r="P64" s="3"/>
      <c r="Q64" s="3">
        <f t="shared" si="9"/>
        <v>100.00000000000001</v>
      </c>
      <c r="R64" s="3" t="s">
        <v>265</v>
      </c>
      <c r="S64" s="3">
        <f t="shared" si="11"/>
        <v>39.6</v>
      </c>
      <c r="T64" s="16">
        <f t="shared" si="12"/>
        <v>15.615908732160003</v>
      </c>
      <c r="U64" s="14">
        <f t="shared" si="10"/>
        <v>84.384091267839992</v>
      </c>
      <c r="V64" s="7" t="s">
        <v>298</v>
      </c>
    </row>
    <row r="65" spans="1:22" x14ac:dyDescent="0.2">
      <c r="A65" t="s">
        <v>18</v>
      </c>
      <c r="B65">
        <v>1120</v>
      </c>
      <c r="C65">
        <v>0.7</v>
      </c>
      <c r="D65" s="3">
        <v>59.4</v>
      </c>
      <c r="E65" s="3"/>
      <c r="F65" s="3">
        <v>17.5</v>
      </c>
      <c r="G65" s="3"/>
      <c r="H65" s="3">
        <v>21.8</v>
      </c>
      <c r="I65" s="3"/>
      <c r="J65" s="3"/>
      <c r="K65" s="3">
        <v>1.3</v>
      </c>
      <c r="L65" s="3"/>
      <c r="M65" s="3"/>
      <c r="N65" s="3"/>
      <c r="O65" s="3"/>
      <c r="P65" s="3"/>
      <c r="Q65" s="3">
        <f t="shared" si="9"/>
        <v>100</v>
      </c>
      <c r="R65" s="3" t="s">
        <v>265</v>
      </c>
      <c r="S65" s="3">
        <f t="shared" si="11"/>
        <v>59.4</v>
      </c>
      <c r="T65" s="16">
        <f t="shared" si="12"/>
        <v>9.2758497869030414</v>
      </c>
      <c r="U65" s="14">
        <f t="shared" si="10"/>
        <v>90.724150213096962</v>
      </c>
      <c r="V65" s="7" t="s">
        <v>298</v>
      </c>
    </row>
    <row r="66" spans="1:22" x14ac:dyDescent="0.2">
      <c r="A66" t="s">
        <v>19</v>
      </c>
      <c r="B66">
        <v>1090</v>
      </c>
      <c r="C66">
        <v>0.7</v>
      </c>
      <c r="D66" s="3">
        <v>64.900000000000006</v>
      </c>
      <c r="E66" s="3"/>
      <c r="F66" s="3">
        <v>13.6</v>
      </c>
      <c r="G66" s="3"/>
      <c r="H66" s="3">
        <v>20.2</v>
      </c>
      <c r="I66" s="3"/>
      <c r="J66" s="3"/>
      <c r="K66" s="3">
        <v>0.6</v>
      </c>
      <c r="L66" s="3">
        <v>0.7</v>
      </c>
      <c r="M66" s="3"/>
      <c r="N66" s="3"/>
      <c r="O66" s="3"/>
      <c r="P66" s="3"/>
      <c r="Q66" s="3">
        <f t="shared" si="9"/>
        <v>100</v>
      </c>
      <c r="R66" s="3" t="s">
        <v>271</v>
      </c>
      <c r="S66" s="3">
        <f t="shared" si="11"/>
        <v>64.900000000000006</v>
      </c>
      <c r="T66" s="16">
        <f t="shared" si="12"/>
        <v>6.020026511700074</v>
      </c>
      <c r="U66" s="14">
        <f t="shared" si="10"/>
        <v>93.979973488299919</v>
      </c>
      <c r="V66" s="7" t="s">
        <v>298</v>
      </c>
    </row>
    <row r="67" spans="1:22" x14ac:dyDescent="0.2">
      <c r="A67" t="s">
        <v>20</v>
      </c>
      <c r="B67">
        <v>1060</v>
      </c>
      <c r="C67">
        <v>0.7</v>
      </c>
      <c r="D67" s="3">
        <v>52.9</v>
      </c>
      <c r="E67" s="3"/>
      <c r="F67" s="3">
        <v>20</v>
      </c>
      <c r="G67" s="3"/>
      <c r="H67" s="3">
        <v>21.6</v>
      </c>
      <c r="I67" s="3"/>
      <c r="J67" s="3"/>
      <c r="K67" s="3">
        <v>1.7</v>
      </c>
      <c r="L67" s="3">
        <v>3.7</v>
      </c>
      <c r="M67" s="3"/>
      <c r="N67" s="3"/>
      <c r="O67" s="3"/>
      <c r="P67" s="3"/>
      <c r="Q67" s="3">
        <f t="shared" si="9"/>
        <v>99.9</v>
      </c>
      <c r="R67" s="3" t="s">
        <v>271</v>
      </c>
      <c r="S67" s="3">
        <f t="shared" si="11"/>
        <v>52.9</v>
      </c>
      <c r="T67" s="16">
        <f t="shared" si="12"/>
        <v>3.1845940246893387</v>
      </c>
      <c r="U67" s="14">
        <f t="shared" si="10"/>
        <v>96.815405975310668</v>
      </c>
      <c r="V67" s="7" t="s">
        <v>298</v>
      </c>
    </row>
    <row r="68" spans="1:22" x14ac:dyDescent="0.2">
      <c r="U68" s="14"/>
    </row>
    <row r="69" spans="1:22" s="6" customFormat="1" x14ac:dyDescent="0.2">
      <c r="A69" s="5" t="s">
        <v>140</v>
      </c>
      <c r="T69" s="17"/>
    </row>
    <row r="70" spans="1:22" x14ac:dyDescent="0.2">
      <c r="A70" t="s">
        <v>43</v>
      </c>
      <c r="B70">
        <v>1330</v>
      </c>
      <c r="C70">
        <v>1</v>
      </c>
      <c r="D70" s="3">
        <v>100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>
        <f>SUM(D70:M70)</f>
        <v>100</v>
      </c>
      <c r="R70" t="s">
        <v>242</v>
      </c>
    </row>
    <row r="71" spans="1:22" x14ac:dyDescent="0.2">
      <c r="A71" t="s">
        <v>27</v>
      </c>
      <c r="B71">
        <v>1300</v>
      </c>
      <c r="C71">
        <v>1</v>
      </c>
      <c r="D71" s="3">
        <v>98.1</v>
      </c>
      <c r="E71" s="3">
        <v>1.9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>
        <f t="shared" ref="Q71:Q77" si="13">SUM(D71:M71)</f>
        <v>100</v>
      </c>
      <c r="R71" t="s">
        <v>209</v>
      </c>
      <c r="S71" s="3">
        <f>D71</f>
        <v>98.1</v>
      </c>
      <c r="T71" s="14">
        <f>S71</f>
        <v>98.1</v>
      </c>
      <c r="U71" s="14">
        <f t="shared" ref="U71:U79" si="14">100-T71</f>
        <v>1.9000000000000057</v>
      </c>
      <c r="V71" s="7" t="s">
        <v>295</v>
      </c>
    </row>
    <row r="72" spans="1:22" x14ac:dyDescent="0.2">
      <c r="A72" t="s">
        <v>28</v>
      </c>
      <c r="B72">
        <v>1270</v>
      </c>
      <c r="C72">
        <v>1</v>
      </c>
      <c r="D72" s="3">
        <v>90.1</v>
      </c>
      <c r="E72" s="3">
        <v>5.9</v>
      </c>
      <c r="F72" s="3">
        <v>2</v>
      </c>
      <c r="G72" s="3">
        <v>1.2</v>
      </c>
      <c r="H72" s="3"/>
      <c r="I72" s="3"/>
      <c r="J72" s="3"/>
      <c r="K72" s="3">
        <v>0.8</v>
      </c>
      <c r="L72" s="3"/>
      <c r="M72" s="3"/>
      <c r="N72" s="3"/>
      <c r="O72" s="3"/>
      <c r="P72" s="3"/>
      <c r="Q72" s="3">
        <f t="shared" si="13"/>
        <v>100</v>
      </c>
      <c r="R72" t="s">
        <v>272</v>
      </c>
      <c r="S72" s="3">
        <f t="shared" ref="S72:S78" si="15">D72</f>
        <v>90.1</v>
      </c>
      <c r="T72" s="16">
        <f>S72*T71/100</f>
        <v>88.388099999999994</v>
      </c>
      <c r="U72" s="14">
        <f t="shared" si="14"/>
        <v>11.611900000000006</v>
      </c>
      <c r="V72" s="7" t="s">
        <v>296</v>
      </c>
    </row>
    <row r="73" spans="1:22" x14ac:dyDescent="0.2">
      <c r="A73" t="s">
        <v>29</v>
      </c>
      <c r="B73">
        <v>1240</v>
      </c>
      <c r="C73">
        <v>1</v>
      </c>
      <c r="D73" s="3">
        <v>75.099999999999994</v>
      </c>
      <c r="E73" s="3"/>
      <c r="F73" s="3">
        <v>21.9</v>
      </c>
      <c r="G73" s="3">
        <v>3</v>
      </c>
      <c r="H73" s="3"/>
      <c r="I73" s="3"/>
      <c r="J73" s="3"/>
      <c r="K73" s="3"/>
      <c r="L73" s="3"/>
      <c r="M73" s="3"/>
      <c r="N73" s="3"/>
      <c r="O73" s="3"/>
      <c r="P73" s="3"/>
      <c r="Q73" s="3">
        <f t="shared" si="13"/>
        <v>100</v>
      </c>
      <c r="R73" t="s">
        <v>203</v>
      </c>
      <c r="S73" s="3">
        <f t="shared" si="15"/>
        <v>75.099999999999994</v>
      </c>
      <c r="T73" s="16">
        <f t="shared" ref="T73:T78" si="16">S73*T72/100</f>
        <v>66.379463099999995</v>
      </c>
      <c r="U73" s="14">
        <f t="shared" si="14"/>
        <v>33.620536900000005</v>
      </c>
      <c r="V73" s="7" t="s">
        <v>296</v>
      </c>
    </row>
    <row r="74" spans="1:22" x14ac:dyDescent="0.2">
      <c r="A74" t="s">
        <v>30</v>
      </c>
      <c r="B74">
        <v>1210</v>
      </c>
      <c r="C74">
        <v>1</v>
      </c>
      <c r="D74" s="3">
        <v>68.3</v>
      </c>
      <c r="E74" s="3"/>
      <c r="F74" s="3">
        <v>18.600000000000001</v>
      </c>
      <c r="G74" s="3">
        <v>2.5</v>
      </c>
      <c r="H74" s="3">
        <v>9</v>
      </c>
      <c r="I74" s="3"/>
      <c r="J74" s="3"/>
      <c r="K74" s="3">
        <v>1.6</v>
      </c>
      <c r="L74" s="3"/>
      <c r="M74" s="3"/>
      <c r="N74" s="3"/>
      <c r="O74" s="3"/>
      <c r="P74" s="3"/>
      <c r="Q74" s="3">
        <f t="shared" si="13"/>
        <v>100</v>
      </c>
      <c r="R74" t="s">
        <v>273</v>
      </c>
      <c r="S74" s="3">
        <f t="shared" si="15"/>
        <v>68.3</v>
      </c>
      <c r="T74" s="16">
        <f t="shared" si="16"/>
        <v>45.337173297299998</v>
      </c>
      <c r="U74" s="14">
        <f t="shared" si="14"/>
        <v>54.662826702700002</v>
      </c>
      <c r="V74" s="7" t="s">
        <v>273</v>
      </c>
    </row>
    <row r="75" spans="1:22" x14ac:dyDescent="0.2">
      <c r="A75" t="s">
        <v>31</v>
      </c>
      <c r="B75">
        <v>1180</v>
      </c>
      <c r="C75">
        <v>1</v>
      </c>
      <c r="D75" s="3">
        <v>80.5</v>
      </c>
      <c r="E75" s="3"/>
      <c r="F75" s="3">
        <v>12.5</v>
      </c>
      <c r="G75" s="3"/>
      <c r="H75" s="3">
        <v>6.2</v>
      </c>
      <c r="I75" s="3"/>
      <c r="J75" s="3"/>
      <c r="K75" s="3">
        <v>0.8</v>
      </c>
      <c r="L75" s="3"/>
      <c r="M75" s="3"/>
      <c r="N75" s="3"/>
      <c r="O75" s="3"/>
      <c r="P75" s="3"/>
      <c r="Q75" s="3">
        <f t="shared" si="13"/>
        <v>100</v>
      </c>
      <c r="R75" t="s">
        <v>274</v>
      </c>
      <c r="S75" s="3">
        <f t="shared" si="15"/>
        <v>80.5</v>
      </c>
      <c r="T75" s="16">
        <f t="shared" si="16"/>
        <v>36.496424504326498</v>
      </c>
      <c r="U75" s="14">
        <f t="shared" si="14"/>
        <v>63.503575495673502</v>
      </c>
      <c r="V75" s="7" t="s">
        <v>274</v>
      </c>
    </row>
    <row r="76" spans="1:22" x14ac:dyDescent="0.2">
      <c r="A76" t="s">
        <v>32</v>
      </c>
      <c r="B76">
        <v>1150</v>
      </c>
      <c r="C76">
        <v>1</v>
      </c>
      <c r="D76" s="3">
        <v>48.1</v>
      </c>
      <c r="E76" s="3"/>
      <c r="F76" s="3">
        <v>24.1</v>
      </c>
      <c r="G76" s="3"/>
      <c r="H76" s="3">
        <v>24.3</v>
      </c>
      <c r="I76" s="3"/>
      <c r="J76" s="3"/>
      <c r="K76" s="3">
        <v>3.5</v>
      </c>
      <c r="L76" s="3"/>
      <c r="M76" s="3"/>
      <c r="N76" s="3"/>
      <c r="O76" s="3"/>
      <c r="P76" s="3"/>
      <c r="Q76" s="3">
        <f t="shared" si="13"/>
        <v>100</v>
      </c>
      <c r="R76" t="s">
        <v>274</v>
      </c>
      <c r="S76" s="3">
        <f t="shared" si="15"/>
        <v>48.1</v>
      </c>
      <c r="T76" s="16">
        <f t="shared" si="16"/>
        <v>17.554780186581048</v>
      </c>
      <c r="U76" s="14">
        <f t="shared" si="14"/>
        <v>82.445219813418959</v>
      </c>
      <c r="V76" s="7" t="s">
        <v>274</v>
      </c>
    </row>
    <row r="77" spans="1:22" x14ac:dyDescent="0.2">
      <c r="A77" t="s">
        <v>33</v>
      </c>
      <c r="B77">
        <v>1120</v>
      </c>
      <c r="C77">
        <v>1</v>
      </c>
      <c r="D77" s="3">
        <v>49.6</v>
      </c>
      <c r="E77" s="3"/>
      <c r="F77" s="3">
        <v>21.2</v>
      </c>
      <c r="G77" s="3"/>
      <c r="H77" s="3">
        <v>24.1</v>
      </c>
      <c r="I77" s="3"/>
      <c r="J77" s="3"/>
      <c r="K77" s="3">
        <v>5.0999999999999996</v>
      </c>
      <c r="L77" s="3"/>
      <c r="M77" s="3"/>
      <c r="N77" s="3"/>
      <c r="O77" s="3"/>
      <c r="P77" s="3"/>
      <c r="Q77" s="3">
        <f t="shared" si="13"/>
        <v>100</v>
      </c>
      <c r="R77" t="s">
        <v>275</v>
      </c>
      <c r="S77" s="3">
        <f t="shared" si="15"/>
        <v>49.6</v>
      </c>
      <c r="T77" s="16">
        <f t="shared" si="16"/>
        <v>8.7071709725442012</v>
      </c>
      <c r="U77" s="14">
        <f t="shared" si="14"/>
        <v>91.292829027455795</v>
      </c>
      <c r="V77" s="7" t="s">
        <v>274</v>
      </c>
    </row>
    <row r="78" spans="1:22" x14ac:dyDescent="0.2">
      <c r="A78" t="s">
        <v>34</v>
      </c>
      <c r="B78">
        <v>1090</v>
      </c>
      <c r="C78">
        <v>1</v>
      </c>
      <c r="D78" s="3">
        <v>78.099999999999994</v>
      </c>
      <c r="E78" s="3"/>
      <c r="F78" s="3">
        <v>6.3</v>
      </c>
      <c r="G78" s="3"/>
      <c r="H78" s="3">
        <v>12.2</v>
      </c>
      <c r="I78" s="3"/>
      <c r="J78" s="3"/>
      <c r="K78" s="3">
        <v>1.2</v>
      </c>
      <c r="L78" s="3">
        <v>0.5</v>
      </c>
      <c r="M78" s="3"/>
      <c r="N78" s="3">
        <v>1.7</v>
      </c>
      <c r="O78" s="3"/>
      <c r="P78" s="3"/>
      <c r="Q78" s="3">
        <f>SUM(D78:N78)</f>
        <v>100</v>
      </c>
      <c r="R78" t="s">
        <v>276</v>
      </c>
      <c r="S78" s="3">
        <f t="shared" si="15"/>
        <v>78.099999999999994</v>
      </c>
      <c r="T78" s="16">
        <f t="shared" si="16"/>
        <v>6.8003005295570214</v>
      </c>
      <c r="U78" s="14">
        <f t="shared" si="14"/>
        <v>93.19969947044298</v>
      </c>
    </row>
    <row r="79" spans="1:22" x14ac:dyDescent="0.2">
      <c r="A79" t="s">
        <v>35</v>
      </c>
      <c r="B79">
        <v>1060</v>
      </c>
      <c r="C79">
        <v>1</v>
      </c>
      <c r="D79" s="3">
        <v>55.2</v>
      </c>
      <c r="E79" s="3"/>
      <c r="F79" s="3">
        <v>10.3</v>
      </c>
      <c r="G79" s="3"/>
      <c r="H79" s="3">
        <v>26.8</v>
      </c>
      <c r="I79" s="3"/>
      <c r="J79" s="3"/>
      <c r="K79" s="3"/>
      <c r="L79" s="3">
        <v>2.4</v>
      </c>
      <c r="M79" s="3"/>
      <c r="N79" s="3">
        <v>5.3</v>
      </c>
      <c r="O79" s="3"/>
      <c r="P79" s="3"/>
      <c r="Q79" s="3">
        <f>SUM(D79:N79)</f>
        <v>100</v>
      </c>
      <c r="R79" t="s">
        <v>276</v>
      </c>
      <c r="S79" s="3">
        <f t="shared" ref="S79" si="17">D79</f>
        <v>55.2</v>
      </c>
      <c r="T79" s="16">
        <f t="shared" ref="T79" si="18">S79*T78/100</f>
        <v>3.7537658923154762</v>
      </c>
      <c r="U79" s="14">
        <f t="shared" si="14"/>
        <v>96.246234107684529</v>
      </c>
    </row>
    <row r="80" spans="1:22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22" s="5" customFormat="1" x14ac:dyDescent="0.2">
      <c r="A81" s="5" t="s">
        <v>49</v>
      </c>
      <c r="T81" s="15"/>
    </row>
    <row r="82" spans="1:22" x14ac:dyDescent="0.2">
      <c r="A82" t="s">
        <v>58</v>
      </c>
      <c r="B82">
        <v>1230</v>
      </c>
      <c r="C82">
        <v>1.5</v>
      </c>
      <c r="D82" s="3">
        <v>94.1</v>
      </c>
      <c r="E82" s="3">
        <v>5.9</v>
      </c>
      <c r="F82" s="3"/>
      <c r="G82" s="3"/>
      <c r="H82" s="3"/>
      <c r="I82" s="3"/>
      <c r="K82" s="3"/>
      <c r="L82" s="3"/>
      <c r="M82" s="3"/>
      <c r="N82" s="3"/>
      <c r="O82" s="3"/>
      <c r="P82" s="3"/>
      <c r="Q82" s="3">
        <f t="shared" ref="Q82:Q91" si="19">SUM(D82:N82)</f>
        <v>100</v>
      </c>
      <c r="R82" s="3" t="s">
        <v>209</v>
      </c>
      <c r="S82" s="3">
        <f>D82</f>
        <v>94.1</v>
      </c>
      <c r="T82" s="14">
        <f>S82</f>
        <v>94.1</v>
      </c>
      <c r="U82" s="14">
        <f t="shared" ref="U82:U91" si="20">100-T82</f>
        <v>5.9000000000000057</v>
      </c>
      <c r="V82" s="7" t="s">
        <v>295</v>
      </c>
    </row>
    <row r="83" spans="1:22" x14ac:dyDescent="0.2">
      <c r="A83" t="s">
        <v>59</v>
      </c>
      <c r="B83">
        <v>1200</v>
      </c>
      <c r="C83">
        <v>1.5</v>
      </c>
      <c r="D83" s="3">
        <v>97</v>
      </c>
      <c r="E83" s="3"/>
      <c r="F83" s="3"/>
      <c r="G83" s="3">
        <v>3</v>
      </c>
      <c r="H83" s="3"/>
      <c r="I83" s="3"/>
      <c r="K83" s="3"/>
      <c r="L83" s="3"/>
      <c r="M83" s="3"/>
      <c r="N83" s="3"/>
      <c r="O83" s="3"/>
      <c r="P83" s="3"/>
      <c r="Q83" s="3">
        <f t="shared" si="19"/>
        <v>100</v>
      </c>
      <c r="R83" s="3" t="s">
        <v>211</v>
      </c>
      <c r="S83" s="3">
        <f t="shared" ref="S83:S90" si="21">D83</f>
        <v>97</v>
      </c>
      <c r="T83" s="16">
        <f>S83*T82/100</f>
        <v>91.276999999999987</v>
      </c>
      <c r="U83" s="14">
        <f t="shared" si="20"/>
        <v>8.7230000000000132</v>
      </c>
      <c r="V83" s="7" t="s">
        <v>295</v>
      </c>
    </row>
    <row r="84" spans="1:22" x14ac:dyDescent="0.2">
      <c r="A84" t="s">
        <v>60</v>
      </c>
      <c r="B84">
        <v>1170</v>
      </c>
      <c r="C84">
        <v>1.5</v>
      </c>
      <c r="D84" s="3">
        <v>93.6</v>
      </c>
      <c r="E84" s="3">
        <v>6</v>
      </c>
      <c r="F84" s="3"/>
      <c r="G84" s="3"/>
      <c r="H84" s="3"/>
      <c r="I84" s="3"/>
      <c r="J84" s="3"/>
      <c r="K84" s="3">
        <v>0.4</v>
      </c>
      <c r="L84" s="3"/>
      <c r="M84" s="3"/>
      <c r="N84" s="3"/>
      <c r="O84" s="3"/>
      <c r="P84" s="3"/>
      <c r="Q84" s="3">
        <f t="shared" si="19"/>
        <v>100</v>
      </c>
      <c r="R84" s="3" t="s">
        <v>277</v>
      </c>
      <c r="S84" s="3">
        <f t="shared" si="21"/>
        <v>93.6</v>
      </c>
      <c r="T84" s="16">
        <f t="shared" ref="T84:T90" si="22">S84*T83/100</f>
        <v>85.435271999999983</v>
      </c>
      <c r="U84" s="14">
        <f t="shared" si="20"/>
        <v>14.564728000000017</v>
      </c>
      <c r="V84" s="7" t="s">
        <v>295</v>
      </c>
    </row>
    <row r="85" spans="1:22" x14ac:dyDescent="0.2">
      <c r="A85" t="s">
        <v>61</v>
      </c>
      <c r="B85">
        <v>1140</v>
      </c>
      <c r="C85">
        <v>1.5</v>
      </c>
      <c r="D85" s="3">
        <v>85.3</v>
      </c>
      <c r="E85" s="3"/>
      <c r="F85" s="3">
        <v>14.7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>
        <f t="shared" si="19"/>
        <v>100</v>
      </c>
      <c r="R85" s="3" t="s">
        <v>257</v>
      </c>
      <c r="S85" s="3">
        <f t="shared" si="21"/>
        <v>85.3</v>
      </c>
      <c r="T85" s="16">
        <f t="shared" si="22"/>
        <v>72.876287015999992</v>
      </c>
      <c r="U85" s="14">
        <f t="shared" si="20"/>
        <v>27.123712984000008</v>
      </c>
      <c r="V85" s="7" t="s">
        <v>296</v>
      </c>
    </row>
    <row r="86" spans="1:22" x14ac:dyDescent="0.2">
      <c r="A86" t="s">
        <v>61</v>
      </c>
      <c r="B86">
        <v>1140</v>
      </c>
      <c r="C86">
        <v>1.5</v>
      </c>
      <c r="D86" s="3">
        <v>89.6</v>
      </c>
      <c r="E86" s="3"/>
      <c r="F86" s="3">
        <v>10.4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>
        <f t="shared" si="19"/>
        <v>100</v>
      </c>
      <c r="R86" s="3" t="s">
        <v>257</v>
      </c>
      <c r="S86" s="3">
        <f t="shared" si="21"/>
        <v>89.6</v>
      </c>
      <c r="T86" s="16">
        <f t="shared" si="22"/>
        <v>65.297153166335988</v>
      </c>
      <c r="U86" s="14">
        <f t="shared" si="20"/>
        <v>34.702846833664012</v>
      </c>
      <c r="V86" s="7" t="s">
        <v>296</v>
      </c>
    </row>
    <row r="87" spans="1:22" x14ac:dyDescent="0.2">
      <c r="A87" t="s">
        <v>62</v>
      </c>
      <c r="B87">
        <v>1110</v>
      </c>
      <c r="C87">
        <v>1.5</v>
      </c>
      <c r="D87" s="3">
        <v>42</v>
      </c>
      <c r="E87" s="3"/>
      <c r="F87" s="3">
        <v>28.7</v>
      </c>
      <c r="G87" s="3">
        <v>6.3</v>
      </c>
      <c r="H87" s="3"/>
      <c r="I87" s="3"/>
      <c r="J87" s="3">
        <v>23</v>
      </c>
      <c r="K87" s="3"/>
      <c r="L87" s="3"/>
      <c r="M87" s="3"/>
      <c r="N87" s="3"/>
      <c r="O87" s="3"/>
      <c r="P87" s="3"/>
      <c r="Q87" s="3">
        <f t="shared" si="19"/>
        <v>100</v>
      </c>
      <c r="R87" s="3" t="s">
        <v>205</v>
      </c>
      <c r="S87" s="3">
        <f t="shared" si="21"/>
        <v>42</v>
      </c>
      <c r="T87" s="16">
        <f t="shared" si="22"/>
        <v>27.424804329861118</v>
      </c>
      <c r="U87" s="14">
        <f t="shared" si="20"/>
        <v>72.575195670138882</v>
      </c>
      <c r="V87" s="7" t="s">
        <v>299</v>
      </c>
    </row>
    <row r="88" spans="1:22" x14ac:dyDescent="0.2">
      <c r="A88" t="s">
        <v>63</v>
      </c>
      <c r="B88">
        <v>1080</v>
      </c>
      <c r="C88">
        <v>1.5</v>
      </c>
      <c r="D88" s="3">
        <v>80.400000000000006</v>
      </c>
      <c r="E88" s="3"/>
      <c r="F88" s="3">
        <v>19.600000000000001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>
        <f t="shared" si="19"/>
        <v>100</v>
      </c>
      <c r="R88" s="3" t="s">
        <v>257</v>
      </c>
      <c r="S88" s="3">
        <f t="shared" si="21"/>
        <v>80.400000000000006</v>
      </c>
      <c r="T88" s="16">
        <f t="shared" si="22"/>
        <v>22.04954268120834</v>
      </c>
      <c r="U88" s="14">
        <f t="shared" si="20"/>
        <v>77.950457318791663</v>
      </c>
      <c r="V88" s="7" t="s">
        <v>296</v>
      </c>
    </row>
    <row r="89" spans="1:22" x14ac:dyDescent="0.2">
      <c r="A89" t="s">
        <v>64</v>
      </c>
      <c r="B89">
        <v>1050</v>
      </c>
      <c r="C89">
        <v>1.5</v>
      </c>
      <c r="D89" s="3">
        <v>67.099999999999994</v>
      </c>
      <c r="E89" s="3"/>
      <c r="F89" s="3">
        <v>8.1</v>
      </c>
      <c r="G89" s="3"/>
      <c r="H89" s="3"/>
      <c r="I89" s="3"/>
      <c r="J89" s="3">
        <v>24.8</v>
      </c>
      <c r="K89" s="3"/>
      <c r="L89" s="3"/>
      <c r="M89" s="3"/>
      <c r="N89" s="3"/>
      <c r="O89" s="3"/>
      <c r="P89" s="3"/>
      <c r="Q89" s="3">
        <f t="shared" si="19"/>
        <v>99.999999999999986</v>
      </c>
      <c r="R89" s="3" t="s">
        <v>278</v>
      </c>
      <c r="S89" s="3">
        <f t="shared" si="21"/>
        <v>67.099999999999994</v>
      </c>
      <c r="T89" s="16">
        <f t="shared" si="22"/>
        <v>14.795243139090793</v>
      </c>
      <c r="U89" s="14">
        <f t="shared" si="20"/>
        <v>85.204756860909214</v>
      </c>
      <c r="V89" s="7" t="s">
        <v>296</v>
      </c>
    </row>
    <row r="90" spans="1:22" x14ac:dyDescent="0.2">
      <c r="A90" t="s">
        <v>65</v>
      </c>
      <c r="B90">
        <v>1020</v>
      </c>
      <c r="C90">
        <v>1.5</v>
      </c>
      <c r="D90" s="3">
        <v>92.2</v>
      </c>
      <c r="E90" s="3"/>
      <c r="F90" s="3">
        <v>7.8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>
        <f t="shared" si="19"/>
        <v>100</v>
      </c>
      <c r="R90" s="3" t="s">
        <v>257</v>
      </c>
      <c r="S90" s="3">
        <f t="shared" si="21"/>
        <v>92.2</v>
      </c>
      <c r="T90" s="16">
        <f t="shared" si="22"/>
        <v>13.641214174241711</v>
      </c>
      <c r="U90" s="14">
        <f t="shared" si="20"/>
        <v>86.358785825758289</v>
      </c>
      <c r="V90" t="s">
        <v>296</v>
      </c>
    </row>
    <row r="91" spans="1:22" x14ac:dyDescent="0.2">
      <c r="A91" t="s">
        <v>66</v>
      </c>
      <c r="B91">
        <v>990</v>
      </c>
      <c r="C91">
        <v>1.5</v>
      </c>
      <c r="D91" s="3">
        <v>92.2</v>
      </c>
      <c r="E91" s="3"/>
      <c r="F91" s="3"/>
      <c r="G91" s="3"/>
      <c r="H91" s="3"/>
      <c r="I91" s="3">
        <v>0.3</v>
      </c>
      <c r="J91" s="3">
        <v>7.5</v>
      </c>
      <c r="K91" s="3"/>
      <c r="L91" s="3"/>
      <c r="M91" s="3"/>
      <c r="N91" s="3"/>
      <c r="O91" s="3"/>
      <c r="P91" s="3"/>
      <c r="Q91" s="3">
        <f t="shared" si="19"/>
        <v>100</v>
      </c>
      <c r="R91" s="3" t="s">
        <v>279</v>
      </c>
      <c r="S91" s="3">
        <f t="shared" ref="S91" si="23">D91</f>
        <v>92.2</v>
      </c>
      <c r="T91" s="16">
        <f t="shared" ref="T91" si="24">S91*T90/100</f>
        <v>12.577199468650859</v>
      </c>
      <c r="U91" s="14">
        <f t="shared" si="20"/>
        <v>87.422800531349139</v>
      </c>
      <c r="V91" s="7" t="s">
        <v>300</v>
      </c>
    </row>
    <row r="92" spans="1:22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U92" s="14"/>
    </row>
    <row r="93" spans="1:22" x14ac:dyDescent="0.2">
      <c r="A93" s="5" t="s">
        <v>196</v>
      </c>
    </row>
    <row r="94" spans="1:22" s="5" customFormat="1" x14ac:dyDescent="0.2">
      <c r="A94" s="5" t="s">
        <v>46</v>
      </c>
      <c r="T94" s="15"/>
    </row>
    <row r="95" spans="1:22" s="7" customFormat="1" x14ac:dyDescent="0.2">
      <c r="A95" s="7" t="s">
        <v>110</v>
      </c>
      <c r="B95" s="7">
        <v>1200</v>
      </c>
      <c r="C95" s="8">
        <v>1</v>
      </c>
      <c r="D95" s="8">
        <v>91.8</v>
      </c>
      <c r="E95" s="7">
        <v>7.3</v>
      </c>
      <c r="K95" s="7">
        <v>0.9</v>
      </c>
      <c r="Q95" s="3">
        <f t="shared" ref="Q95:Q105" si="25">SUM(D95:N95)</f>
        <v>100</v>
      </c>
      <c r="R95" t="s">
        <v>198</v>
      </c>
      <c r="T95" s="16"/>
    </row>
    <row r="96" spans="1:22" s="7" customFormat="1" x14ac:dyDescent="0.2">
      <c r="A96" s="7" t="s">
        <v>111</v>
      </c>
      <c r="B96" s="7">
        <v>1200</v>
      </c>
      <c r="C96" s="8">
        <v>1</v>
      </c>
      <c r="D96" s="8">
        <v>90</v>
      </c>
      <c r="E96" s="7">
        <v>9.4</v>
      </c>
      <c r="K96" s="7">
        <v>0.6</v>
      </c>
      <c r="Q96" s="3">
        <f t="shared" si="25"/>
        <v>100</v>
      </c>
      <c r="R96" t="s">
        <v>198</v>
      </c>
      <c r="T96" s="16"/>
    </row>
    <row r="97" spans="1:20" s="7" customFormat="1" x14ac:dyDescent="0.2">
      <c r="A97" s="7" t="s">
        <v>112</v>
      </c>
      <c r="B97" s="7">
        <v>1160</v>
      </c>
      <c r="C97" s="8">
        <v>1</v>
      </c>
      <c r="D97" s="8">
        <v>83.5</v>
      </c>
      <c r="E97" s="7">
        <v>16.399999999999999</v>
      </c>
      <c r="K97" s="7">
        <v>0.1</v>
      </c>
      <c r="Q97" s="3">
        <f t="shared" si="25"/>
        <v>100</v>
      </c>
      <c r="R97" t="s">
        <v>198</v>
      </c>
      <c r="T97" s="16"/>
    </row>
    <row r="98" spans="1:20" s="7" customFormat="1" x14ac:dyDescent="0.2">
      <c r="A98" s="7" t="s">
        <v>113</v>
      </c>
      <c r="B98" s="7">
        <v>1160</v>
      </c>
      <c r="C98" s="8">
        <v>1</v>
      </c>
      <c r="D98" s="8">
        <v>84.6</v>
      </c>
      <c r="E98" s="7">
        <v>15.3</v>
      </c>
      <c r="F98" s="7" t="s">
        <v>3</v>
      </c>
      <c r="K98" s="7">
        <v>0.1</v>
      </c>
      <c r="Q98" s="3">
        <f t="shared" si="25"/>
        <v>99.999999999999986</v>
      </c>
      <c r="R98" t="s">
        <v>198</v>
      </c>
      <c r="T98" s="16"/>
    </row>
    <row r="99" spans="1:20" s="7" customFormat="1" x14ac:dyDescent="0.2">
      <c r="A99" s="7" t="s">
        <v>114</v>
      </c>
      <c r="B99" s="7">
        <v>1120</v>
      </c>
      <c r="C99" s="8">
        <v>1</v>
      </c>
      <c r="D99" s="8">
        <v>82</v>
      </c>
      <c r="E99" s="7">
        <v>16.100000000000001</v>
      </c>
      <c r="F99" s="7">
        <v>1.1000000000000001</v>
      </c>
      <c r="K99" s="7">
        <v>0.8</v>
      </c>
      <c r="Q99" s="3">
        <f t="shared" si="25"/>
        <v>99.999999999999986</v>
      </c>
      <c r="R99" t="s">
        <v>199</v>
      </c>
      <c r="T99" s="16"/>
    </row>
    <row r="100" spans="1:20" s="7" customFormat="1" x14ac:dyDescent="0.2">
      <c r="A100" s="7" t="s">
        <v>115</v>
      </c>
      <c r="B100" s="7">
        <v>1100</v>
      </c>
      <c r="C100" s="8">
        <v>1</v>
      </c>
      <c r="D100" s="8">
        <v>64.2</v>
      </c>
      <c r="E100" s="7">
        <v>24.4</v>
      </c>
      <c r="F100" s="7">
        <v>11.4</v>
      </c>
      <c r="K100" s="7" t="s">
        <v>3</v>
      </c>
      <c r="Q100" s="3">
        <f t="shared" si="25"/>
        <v>100</v>
      </c>
      <c r="R100" t="s">
        <v>202</v>
      </c>
      <c r="T100" s="16"/>
    </row>
    <row r="101" spans="1:20" s="7" customFormat="1" x14ac:dyDescent="0.2">
      <c r="A101" s="7" t="s">
        <v>116</v>
      </c>
      <c r="B101" s="7">
        <v>1080</v>
      </c>
      <c r="C101" s="8">
        <v>1</v>
      </c>
      <c r="D101" s="8">
        <v>63.4</v>
      </c>
      <c r="E101" s="7">
        <v>25.8</v>
      </c>
      <c r="F101" s="7">
        <v>10.5</v>
      </c>
      <c r="K101" s="7">
        <v>0.3</v>
      </c>
      <c r="Q101" s="3">
        <f t="shared" si="25"/>
        <v>100</v>
      </c>
      <c r="R101" t="s">
        <v>199</v>
      </c>
      <c r="T101" s="16"/>
    </row>
    <row r="102" spans="1:20" s="7" customFormat="1" x14ac:dyDescent="0.2">
      <c r="A102" s="7" t="s">
        <v>117</v>
      </c>
      <c r="B102" s="7">
        <v>1060</v>
      </c>
      <c r="C102" s="8">
        <v>1</v>
      </c>
      <c r="D102" s="8">
        <v>50.5</v>
      </c>
      <c r="E102" s="7">
        <v>25.6</v>
      </c>
      <c r="F102" s="7">
        <v>22.6</v>
      </c>
      <c r="K102" s="7">
        <v>1.3</v>
      </c>
      <c r="Q102" s="3">
        <f t="shared" si="25"/>
        <v>99.999999999999986</v>
      </c>
      <c r="R102" t="s">
        <v>199</v>
      </c>
      <c r="T102" s="16"/>
    </row>
    <row r="103" spans="1:20" s="7" customFormat="1" x14ac:dyDescent="0.2">
      <c r="A103" s="7" t="s">
        <v>118</v>
      </c>
      <c r="B103" s="7">
        <v>1040</v>
      </c>
      <c r="C103" s="8">
        <v>1</v>
      </c>
      <c r="D103" s="8">
        <v>23.5</v>
      </c>
      <c r="E103" s="7">
        <v>1.9</v>
      </c>
      <c r="F103" s="7">
        <v>14.6</v>
      </c>
      <c r="G103" s="7">
        <v>22.1</v>
      </c>
      <c r="I103" s="7">
        <v>37.6</v>
      </c>
      <c r="K103" s="7">
        <v>0.3</v>
      </c>
      <c r="Q103" s="3">
        <f t="shared" si="25"/>
        <v>100</v>
      </c>
      <c r="R103" t="s">
        <v>200</v>
      </c>
      <c r="T103" s="16"/>
    </row>
    <row r="104" spans="1:20" s="7" customFormat="1" x14ac:dyDescent="0.2">
      <c r="A104" s="7" t="s">
        <v>119</v>
      </c>
      <c r="B104" s="7">
        <v>1000</v>
      </c>
      <c r="C104" s="8">
        <v>1</v>
      </c>
      <c r="D104" s="8">
        <v>20.9</v>
      </c>
      <c r="E104" s="7">
        <v>8.4</v>
      </c>
      <c r="F104" s="7">
        <v>12.1</v>
      </c>
      <c r="G104" s="7">
        <v>11.4</v>
      </c>
      <c r="I104" s="7">
        <v>47.2</v>
      </c>
      <c r="K104" s="7" t="s">
        <v>3</v>
      </c>
      <c r="Q104" s="3">
        <f t="shared" si="25"/>
        <v>100</v>
      </c>
      <c r="R104" t="s">
        <v>201</v>
      </c>
      <c r="T104" s="16"/>
    </row>
    <row r="105" spans="1:20" s="7" customFormat="1" x14ac:dyDescent="0.2">
      <c r="A105" s="7" t="s">
        <v>120</v>
      </c>
      <c r="B105" s="7">
        <v>980</v>
      </c>
      <c r="C105" s="8">
        <v>1</v>
      </c>
      <c r="D105" s="8">
        <v>15.2</v>
      </c>
      <c r="F105" s="7">
        <v>11.3</v>
      </c>
      <c r="G105" s="7">
        <v>21.8</v>
      </c>
      <c r="I105" s="7">
        <v>50.6</v>
      </c>
      <c r="K105" s="7">
        <v>1.1000000000000001</v>
      </c>
      <c r="Q105" s="3">
        <f t="shared" si="25"/>
        <v>100</v>
      </c>
      <c r="R105" t="s">
        <v>200</v>
      </c>
      <c r="T105" s="16"/>
    </row>
    <row r="106" spans="1:20" s="7" customFormat="1" x14ac:dyDescent="0.2">
      <c r="T106" s="16"/>
    </row>
    <row r="107" spans="1:20" s="5" customFormat="1" x14ac:dyDescent="0.2">
      <c r="A107" s="5" t="s">
        <v>194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T107" s="15"/>
    </row>
    <row r="108" spans="1:20" x14ac:dyDescent="0.2">
      <c r="A108" t="s">
        <v>174</v>
      </c>
      <c r="B108">
        <v>1230</v>
      </c>
      <c r="C108">
        <v>1.2</v>
      </c>
      <c r="D108" s="3">
        <v>89</v>
      </c>
      <c r="E108" s="3"/>
      <c r="F108" s="3">
        <v>2.8</v>
      </c>
      <c r="G108" s="3">
        <v>8.1999999999999993</v>
      </c>
      <c r="H108" s="3"/>
      <c r="I108" s="3"/>
      <c r="J108" s="3"/>
      <c r="K108" s="3"/>
      <c r="L108" s="3"/>
      <c r="M108" s="3"/>
      <c r="N108" s="3"/>
      <c r="O108" s="3"/>
      <c r="P108" s="3"/>
      <c r="Q108" s="3">
        <f t="shared" ref="Q108:Q129" si="26">SUM(D108:O108)</f>
        <v>100</v>
      </c>
      <c r="R108" t="s">
        <v>203</v>
      </c>
    </row>
    <row r="109" spans="1:20" x14ac:dyDescent="0.2">
      <c r="A109" t="s">
        <v>175</v>
      </c>
      <c r="B109">
        <v>1190</v>
      </c>
      <c r="C109">
        <v>1.2</v>
      </c>
      <c r="D109" s="3">
        <v>77.5</v>
      </c>
      <c r="E109" s="3"/>
      <c r="F109" s="3">
        <v>12.6</v>
      </c>
      <c r="G109" s="3">
        <v>9.9</v>
      </c>
      <c r="H109" s="3"/>
      <c r="I109" s="3"/>
      <c r="J109" s="3"/>
      <c r="K109" s="3"/>
      <c r="L109" s="3"/>
      <c r="M109" s="3"/>
      <c r="N109" s="3"/>
      <c r="O109" s="3"/>
      <c r="P109" s="3"/>
      <c r="Q109" s="3">
        <f t="shared" si="26"/>
        <v>100</v>
      </c>
      <c r="R109" t="s">
        <v>203</v>
      </c>
    </row>
    <row r="110" spans="1:20" x14ac:dyDescent="0.2">
      <c r="A110" t="s">
        <v>176</v>
      </c>
      <c r="B110">
        <v>1150</v>
      </c>
      <c r="C110">
        <v>1.2</v>
      </c>
      <c r="D110" s="3">
        <v>65.400000000000006</v>
      </c>
      <c r="E110" s="3"/>
      <c r="F110" s="3">
        <v>20.5</v>
      </c>
      <c r="G110" s="3">
        <v>14.1</v>
      </c>
      <c r="H110" s="3"/>
      <c r="I110" s="3"/>
      <c r="J110" s="3"/>
      <c r="K110" s="3" t="s">
        <v>3</v>
      </c>
      <c r="L110" s="3"/>
      <c r="M110" s="3"/>
      <c r="N110" s="3"/>
      <c r="O110" s="3"/>
      <c r="P110" s="3"/>
      <c r="Q110" s="3">
        <f t="shared" si="26"/>
        <v>100</v>
      </c>
      <c r="R110" t="s">
        <v>204</v>
      </c>
    </row>
    <row r="111" spans="1:20" x14ac:dyDescent="0.2">
      <c r="A111" t="s">
        <v>177</v>
      </c>
      <c r="B111">
        <v>1110</v>
      </c>
      <c r="C111">
        <v>1.2</v>
      </c>
      <c r="D111" s="3">
        <v>49.8</v>
      </c>
      <c r="E111" s="3"/>
      <c r="F111" s="3">
        <v>31</v>
      </c>
      <c r="G111" s="3">
        <v>13.7</v>
      </c>
      <c r="H111" s="3"/>
      <c r="I111" s="3"/>
      <c r="J111" s="3">
        <v>4.9000000000000004</v>
      </c>
      <c r="K111" s="3">
        <v>0.6</v>
      </c>
      <c r="L111" s="3"/>
      <c r="M111" s="3"/>
      <c r="N111" s="3"/>
      <c r="O111" s="3"/>
      <c r="P111" s="3"/>
      <c r="Q111" s="3">
        <f t="shared" si="26"/>
        <v>100</v>
      </c>
      <c r="R111" t="s">
        <v>205</v>
      </c>
    </row>
    <row r="112" spans="1:20" x14ac:dyDescent="0.2">
      <c r="A112" t="s">
        <v>178</v>
      </c>
      <c r="B112">
        <v>1070</v>
      </c>
      <c r="C112">
        <v>1.2</v>
      </c>
      <c r="D112" s="3">
        <v>40</v>
      </c>
      <c r="E112" s="3"/>
      <c r="F112" s="3">
        <v>27</v>
      </c>
      <c r="G112" s="3">
        <v>8.8000000000000007</v>
      </c>
      <c r="H112" s="3"/>
      <c r="I112" s="3">
        <v>8.9</v>
      </c>
      <c r="J112" s="3">
        <v>15.3</v>
      </c>
      <c r="K112" s="3"/>
      <c r="L112" s="3"/>
      <c r="M112" s="3"/>
      <c r="N112" s="3"/>
      <c r="O112" s="3"/>
      <c r="P112" s="3"/>
      <c r="Q112" s="3">
        <f t="shared" si="26"/>
        <v>100</v>
      </c>
      <c r="R112" t="s">
        <v>206</v>
      </c>
    </row>
    <row r="113" spans="1:18" x14ac:dyDescent="0.2">
      <c r="A113" t="s">
        <v>179</v>
      </c>
      <c r="B113">
        <v>1230</v>
      </c>
      <c r="C113">
        <v>1.2</v>
      </c>
      <c r="D113" s="3">
        <v>90.6</v>
      </c>
      <c r="E113" s="3"/>
      <c r="F113" s="3">
        <v>2.9</v>
      </c>
      <c r="G113" s="3">
        <v>6.5</v>
      </c>
      <c r="H113" s="3"/>
      <c r="I113" s="3"/>
      <c r="J113" s="3"/>
      <c r="K113" s="3"/>
      <c r="L113" s="3"/>
      <c r="M113" s="3"/>
      <c r="N113" s="3"/>
      <c r="O113" s="3"/>
      <c r="P113" s="3"/>
      <c r="Q113" s="3">
        <f t="shared" si="26"/>
        <v>100</v>
      </c>
      <c r="R113" t="s">
        <v>203</v>
      </c>
    </row>
    <row r="114" spans="1:18" x14ac:dyDescent="0.2">
      <c r="A114" t="s">
        <v>180</v>
      </c>
      <c r="B114">
        <v>1210</v>
      </c>
      <c r="C114">
        <v>1.2</v>
      </c>
      <c r="D114" s="3">
        <v>88.3</v>
      </c>
      <c r="E114" s="3"/>
      <c r="F114" s="3">
        <v>4.5</v>
      </c>
      <c r="G114" s="3">
        <v>7.2</v>
      </c>
      <c r="H114" s="3"/>
      <c r="I114" s="3"/>
      <c r="J114" s="3"/>
      <c r="K114" s="3"/>
      <c r="L114" s="3"/>
      <c r="M114" s="3"/>
      <c r="N114" s="3"/>
      <c r="O114" s="3"/>
      <c r="P114" s="3"/>
      <c r="Q114" s="3">
        <f t="shared" si="26"/>
        <v>100</v>
      </c>
      <c r="R114" t="s">
        <v>203</v>
      </c>
    </row>
    <row r="115" spans="1:18" x14ac:dyDescent="0.2">
      <c r="A115" t="s">
        <v>181</v>
      </c>
      <c r="B115">
        <v>1190</v>
      </c>
      <c r="C115">
        <v>1.2</v>
      </c>
      <c r="D115" s="3">
        <v>89.6</v>
      </c>
      <c r="E115" s="3"/>
      <c r="F115" s="3">
        <v>4.0999999999999996</v>
      </c>
      <c r="G115" s="3">
        <v>6.3</v>
      </c>
      <c r="H115" s="3"/>
      <c r="I115" s="3"/>
      <c r="J115" s="3"/>
      <c r="K115" s="3"/>
      <c r="L115" s="3"/>
      <c r="M115" s="3"/>
      <c r="N115" s="3"/>
      <c r="O115" s="3"/>
      <c r="P115" s="3"/>
      <c r="Q115" s="3">
        <f t="shared" si="26"/>
        <v>99.999999999999986</v>
      </c>
      <c r="R115" t="s">
        <v>203</v>
      </c>
    </row>
    <row r="116" spans="1:18" x14ac:dyDescent="0.2">
      <c r="A116" t="s">
        <v>182</v>
      </c>
      <c r="B116">
        <v>1150</v>
      </c>
      <c r="C116">
        <v>1.2</v>
      </c>
      <c r="D116" s="3">
        <v>76.099999999999994</v>
      </c>
      <c r="E116" s="3"/>
      <c r="F116" s="3">
        <v>12.5</v>
      </c>
      <c r="G116" s="3">
        <v>11.4</v>
      </c>
      <c r="H116" s="3"/>
      <c r="I116" s="3"/>
      <c r="J116" s="3"/>
      <c r="K116" s="3"/>
      <c r="L116" s="3"/>
      <c r="M116" s="3"/>
      <c r="N116" s="3"/>
      <c r="O116" s="3"/>
      <c r="P116" s="3"/>
      <c r="Q116" s="3">
        <f t="shared" si="26"/>
        <v>100</v>
      </c>
      <c r="R116" t="s">
        <v>203</v>
      </c>
    </row>
    <row r="117" spans="1:18" x14ac:dyDescent="0.2">
      <c r="A117" t="s">
        <v>183</v>
      </c>
      <c r="B117">
        <v>1110</v>
      </c>
      <c r="C117">
        <v>1.2</v>
      </c>
      <c r="D117" s="3">
        <v>61.6</v>
      </c>
      <c r="E117" s="3"/>
      <c r="F117" s="3">
        <v>23.6</v>
      </c>
      <c r="G117" s="3">
        <v>13.7</v>
      </c>
      <c r="H117" s="3"/>
      <c r="I117" s="3"/>
      <c r="J117" s="3"/>
      <c r="K117" s="3">
        <v>1.1000000000000001</v>
      </c>
      <c r="L117" s="3"/>
      <c r="M117" s="3"/>
      <c r="N117" s="3"/>
      <c r="O117" s="3"/>
      <c r="P117" s="3"/>
      <c r="Q117" s="3">
        <f t="shared" si="26"/>
        <v>100</v>
      </c>
      <c r="R117" t="s">
        <v>204</v>
      </c>
    </row>
    <row r="118" spans="1:18" x14ac:dyDescent="0.2">
      <c r="A118" t="s">
        <v>184</v>
      </c>
      <c r="B118">
        <v>1070</v>
      </c>
      <c r="C118">
        <v>1.2</v>
      </c>
      <c r="D118" s="3">
        <v>46.7</v>
      </c>
      <c r="E118" s="3"/>
      <c r="F118" s="3">
        <v>19.100000000000001</v>
      </c>
      <c r="G118" s="3">
        <v>10.1</v>
      </c>
      <c r="H118" s="3"/>
      <c r="I118" s="3">
        <v>23.9</v>
      </c>
      <c r="J118" s="3">
        <v>0.2</v>
      </c>
      <c r="K118" s="3"/>
      <c r="L118" s="3"/>
      <c r="M118" s="3"/>
      <c r="N118" s="3"/>
      <c r="O118" s="3"/>
      <c r="P118" s="3"/>
      <c r="Q118" s="3">
        <f t="shared" si="26"/>
        <v>100.00000000000001</v>
      </c>
      <c r="R118" t="s">
        <v>207</v>
      </c>
    </row>
    <row r="119" spans="1:18" x14ac:dyDescent="0.2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1:18" x14ac:dyDescent="0.2">
      <c r="A120" t="s">
        <v>185</v>
      </c>
      <c r="B120">
        <v>1190</v>
      </c>
      <c r="C120">
        <v>1.2</v>
      </c>
      <c r="D120" s="3">
        <v>69.400000000000006</v>
      </c>
      <c r="E120" s="3"/>
      <c r="F120" s="3">
        <v>17.600000000000001</v>
      </c>
      <c r="G120" s="3">
        <v>13</v>
      </c>
      <c r="H120" s="3"/>
      <c r="I120" s="3"/>
      <c r="J120" s="3"/>
      <c r="K120" s="3"/>
      <c r="L120" s="3"/>
      <c r="M120" s="3"/>
      <c r="N120" s="3"/>
      <c r="O120" s="3"/>
      <c r="P120" s="3"/>
      <c r="Q120" s="3">
        <f t="shared" si="26"/>
        <v>100</v>
      </c>
      <c r="R120" t="s">
        <v>203</v>
      </c>
    </row>
    <row r="121" spans="1:18" x14ac:dyDescent="0.2">
      <c r="A121" t="s">
        <v>186</v>
      </c>
      <c r="B121">
        <v>1150</v>
      </c>
      <c r="C121">
        <v>1.2</v>
      </c>
      <c r="D121" s="3">
        <v>53.3</v>
      </c>
      <c r="E121" s="3"/>
      <c r="F121" s="3">
        <v>23.4</v>
      </c>
      <c r="G121" s="3">
        <v>16.399999999999999</v>
      </c>
      <c r="H121" s="3">
        <v>6.9</v>
      </c>
      <c r="I121" s="3"/>
      <c r="J121" s="3"/>
      <c r="K121" s="3"/>
      <c r="L121" s="3"/>
      <c r="M121" s="3"/>
      <c r="N121" s="3"/>
      <c r="O121" s="3"/>
      <c r="P121" s="3"/>
      <c r="Q121" s="3">
        <f t="shared" si="26"/>
        <v>100</v>
      </c>
      <c r="R121" t="s">
        <v>208</v>
      </c>
    </row>
    <row r="122" spans="1:18" x14ac:dyDescent="0.2">
      <c r="A122" t="s">
        <v>187</v>
      </c>
      <c r="B122">
        <v>1250</v>
      </c>
      <c r="C122">
        <v>1.2</v>
      </c>
      <c r="D122" s="3">
        <v>97.2</v>
      </c>
      <c r="E122" s="3">
        <v>2.8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>
        <f t="shared" si="26"/>
        <v>100</v>
      </c>
      <c r="R122" t="s">
        <v>209</v>
      </c>
    </row>
    <row r="123" spans="1:18" x14ac:dyDescent="0.2">
      <c r="A123" t="s">
        <v>188</v>
      </c>
      <c r="B123">
        <v>1230</v>
      </c>
      <c r="C123">
        <v>1.2</v>
      </c>
      <c r="D123" s="3">
        <v>83.5</v>
      </c>
      <c r="E123" s="3">
        <v>8.6</v>
      </c>
      <c r="F123" s="3">
        <v>7.6</v>
      </c>
      <c r="G123" s="3">
        <v>0.3</v>
      </c>
      <c r="H123" s="3"/>
      <c r="I123" s="3"/>
      <c r="J123" s="3"/>
      <c r="K123" s="3"/>
      <c r="L123" s="3"/>
      <c r="M123" s="3"/>
      <c r="N123" s="3"/>
      <c r="O123" s="3"/>
      <c r="P123" s="3"/>
      <c r="Q123" s="3">
        <f t="shared" si="26"/>
        <v>99.999999999999986</v>
      </c>
      <c r="R123" t="s">
        <v>210</v>
      </c>
    </row>
    <row r="124" spans="1:18" x14ac:dyDescent="0.2">
      <c r="A124" t="s">
        <v>189</v>
      </c>
      <c r="B124">
        <v>1230</v>
      </c>
      <c r="C124">
        <v>1.2</v>
      </c>
      <c r="D124" s="3">
        <v>95.7</v>
      </c>
      <c r="E124" s="3"/>
      <c r="F124" s="3"/>
      <c r="G124" s="3">
        <v>4.3</v>
      </c>
      <c r="H124" s="3"/>
      <c r="I124" s="3"/>
      <c r="J124" s="3"/>
      <c r="K124" s="3"/>
      <c r="L124" s="3"/>
      <c r="M124" s="3"/>
      <c r="N124" s="3"/>
      <c r="O124" s="3"/>
      <c r="P124" s="3"/>
      <c r="Q124" s="3">
        <f t="shared" si="26"/>
        <v>100</v>
      </c>
      <c r="R124" t="s">
        <v>211</v>
      </c>
    </row>
    <row r="125" spans="1:18" x14ac:dyDescent="0.2">
      <c r="A125" t="s">
        <v>190</v>
      </c>
      <c r="B125">
        <v>1190</v>
      </c>
      <c r="C125">
        <v>1.2</v>
      </c>
      <c r="D125" s="3">
        <v>88</v>
      </c>
      <c r="E125" s="3"/>
      <c r="F125" s="3">
        <v>4.8</v>
      </c>
      <c r="G125" s="3">
        <v>7.2</v>
      </c>
      <c r="H125" s="3"/>
      <c r="I125" s="3"/>
      <c r="J125" s="3"/>
      <c r="K125" s="3"/>
      <c r="L125" s="3"/>
      <c r="M125" s="3"/>
      <c r="N125" s="3"/>
      <c r="O125" s="3"/>
      <c r="P125" s="3"/>
      <c r="Q125" s="3">
        <f t="shared" si="26"/>
        <v>100</v>
      </c>
      <c r="R125" t="s">
        <v>203</v>
      </c>
    </row>
    <row r="126" spans="1:18" x14ac:dyDescent="0.2">
      <c r="A126" t="s">
        <v>191</v>
      </c>
      <c r="B126">
        <v>1150</v>
      </c>
      <c r="C126">
        <v>1.2</v>
      </c>
      <c r="D126" s="3">
        <v>79.5</v>
      </c>
      <c r="E126" s="3"/>
      <c r="F126" s="3">
        <v>10.8</v>
      </c>
      <c r="G126" s="3">
        <v>9.6999999999999993</v>
      </c>
      <c r="H126" s="3"/>
      <c r="I126" s="3"/>
      <c r="J126" s="3"/>
      <c r="K126" s="3"/>
      <c r="L126" s="3"/>
      <c r="M126" s="3"/>
      <c r="N126" s="3"/>
      <c r="O126" s="3"/>
      <c r="P126" s="3"/>
      <c r="Q126" s="3">
        <f t="shared" si="26"/>
        <v>100</v>
      </c>
      <c r="R126" t="s">
        <v>203</v>
      </c>
    </row>
    <row r="127" spans="1:18" x14ac:dyDescent="0.2">
      <c r="A127" t="s">
        <v>191</v>
      </c>
      <c r="B127">
        <v>1110</v>
      </c>
      <c r="C127">
        <v>1.2</v>
      </c>
      <c r="D127" s="3">
        <v>71.900000000000006</v>
      </c>
      <c r="E127" s="3"/>
      <c r="F127" s="3">
        <v>16.5</v>
      </c>
      <c r="G127" s="3">
        <v>11.6</v>
      </c>
      <c r="H127" s="3"/>
      <c r="I127" s="3"/>
      <c r="J127" s="3"/>
      <c r="K127" s="3"/>
      <c r="L127" s="3"/>
      <c r="M127" s="3"/>
      <c r="N127" s="3"/>
      <c r="O127" s="3"/>
      <c r="P127" s="3"/>
      <c r="Q127" s="3">
        <f t="shared" si="26"/>
        <v>100</v>
      </c>
      <c r="R127" t="s">
        <v>203</v>
      </c>
    </row>
    <row r="128" spans="1:18" x14ac:dyDescent="0.2">
      <c r="A128" t="s">
        <v>192</v>
      </c>
      <c r="B128">
        <v>1070</v>
      </c>
      <c r="C128">
        <v>1.2</v>
      </c>
      <c r="D128" s="3">
        <v>62.1</v>
      </c>
      <c r="E128" s="3"/>
      <c r="F128" s="3">
        <v>23.9</v>
      </c>
      <c r="G128" s="3">
        <v>14</v>
      </c>
      <c r="H128" s="3"/>
      <c r="I128" s="3"/>
      <c r="J128" s="3"/>
      <c r="K128" s="3"/>
      <c r="L128" s="3"/>
      <c r="M128" s="3"/>
      <c r="N128" s="3"/>
      <c r="O128" s="3"/>
      <c r="P128" s="3"/>
      <c r="Q128" s="3">
        <f t="shared" si="26"/>
        <v>100</v>
      </c>
      <c r="R128" t="s">
        <v>203</v>
      </c>
    </row>
    <row r="129" spans="1:20" x14ac:dyDescent="0.2">
      <c r="A129" t="s">
        <v>193</v>
      </c>
      <c r="B129">
        <v>1030</v>
      </c>
      <c r="C129">
        <v>1.2</v>
      </c>
      <c r="D129" s="3">
        <v>63.2</v>
      </c>
      <c r="E129" s="3"/>
      <c r="F129" s="3">
        <v>22.1</v>
      </c>
      <c r="G129" s="3">
        <v>14.7</v>
      </c>
      <c r="H129" s="3"/>
      <c r="I129" s="3"/>
      <c r="J129" s="3"/>
      <c r="K129" s="3"/>
      <c r="L129" s="3"/>
      <c r="M129" s="3"/>
      <c r="N129" s="3"/>
      <c r="O129" s="3"/>
      <c r="P129" s="3"/>
      <c r="Q129" s="3">
        <f t="shared" si="26"/>
        <v>100.00000000000001</v>
      </c>
      <c r="R129" t="s">
        <v>203</v>
      </c>
    </row>
    <row r="130" spans="1:20" x14ac:dyDescent="0.2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20" s="5" customFormat="1" x14ac:dyDescent="0.2">
      <c r="A131" s="5" t="s">
        <v>141</v>
      </c>
      <c r="T131" s="15"/>
    </row>
    <row r="132" spans="1:20" x14ac:dyDescent="0.2">
      <c r="A132" t="s">
        <v>22</v>
      </c>
      <c r="B132">
        <v>1240</v>
      </c>
      <c r="C132">
        <v>0.7</v>
      </c>
      <c r="D132" s="3">
        <v>95.8</v>
      </c>
      <c r="E132" s="3">
        <v>3.2</v>
      </c>
      <c r="F132" s="3"/>
      <c r="G132" s="3"/>
      <c r="H132" s="3"/>
      <c r="I132" s="3"/>
      <c r="J132" s="3"/>
      <c r="K132" s="3">
        <v>1</v>
      </c>
      <c r="L132" s="3"/>
      <c r="M132" s="3"/>
      <c r="N132" s="3"/>
      <c r="O132" s="3"/>
      <c r="P132" s="3"/>
      <c r="Q132">
        <f>SUM(D132:M132)</f>
        <v>100</v>
      </c>
      <c r="R132" t="s">
        <v>198</v>
      </c>
    </row>
    <row r="133" spans="1:20" x14ac:dyDescent="0.2">
      <c r="A133" t="s">
        <v>23</v>
      </c>
      <c r="B133">
        <v>1210</v>
      </c>
      <c r="C133">
        <v>0.7</v>
      </c>
      <c r="D133" s="3">
        <v>71.5</v>
      </c>
      <c r="E133" s="3"/>
      <c r="F133" s="3">
        <v>14.3</v>
      </c>
      <c r="G133" s="3">
        <v>11</v>
      </c>
      <c r="H133" s="3">
        <v>2.2000000000000002</v>
      </c>
      <c r="I133" s="3"/>
      <c r="J133" s="3"/>
      <c r="K133" s="3">
        <v>1</v>
      </c>
      <c r="L133" s="3"/>
      <c r="M133" s="3"/>
      <c r="N133" s="3"/>
      <c r="O133" s="3"/>
      <c r="P133" s="3"/>
      <c r="Q133">
        <f>SUM(D133:M133)</f>
        <v>100</v>
      </c>
      <c r="R133" t="s">
        <v>214</v>
      </c>
    </row>
    <row r="134" spans="1:20" x14ac:dyDescent="0.2">
      <c r="A134" t="s">
        <v>24</v>
      </c>
      <c r="B134">
        <v>1180</v>
      </c>
      <c r="C134">
        <v>0.7</v>
      </c>
      <c r="D134" s="3">
        <v>45.8</v>
      </c>
      <c r="E134" s="3"/>
      <c r="F134" s="3">
        <v>38.6</v>
      </c>
      <c r="G134" s="3">
        <v>3.8</v>
      </c>
      <c r="H134" s="3">
        <v>4.4000000000000004</v>
      </c>
      <c r="I134" s="3"/>
      <c r="J134" s="3"/>
      <c r="K134" s="3">
        <v>7.4</v>
      </c>
      <c r="L134" s="3"/>
      <c r="M134" s="3"/>
      <c r="N134" s="3"/>
      <c r="O134" s="3"/>
      <c r="P134" s="3"/>
      <c r="Q134">
        <f>SUM(D134:M134)</f>
        <v>100.00000000000001</v>
      </c>
      <c r="R134" t="s">
        <v>213</v>
      </c>
    </row>
    <row r="135" spans="1:20" x14ac:dyDescent="0.2">
      <c r="A135" t="s">
        <v>25</v>
      </c>
      <c r="B135">
        <v>1150</v>
      </c>
      <c r="C135">
        <v>0.7</v>
      </c>
      <c r="D135" s="3">
        <v>23.9</v>
      </c>
      <c r="E135" s="3"/>
      <c r="F135" s="3">
        <v>48.4</v>
      </c>
      <c r="G135" s="3">
        <v>4.4000000000000004</v>
      </c>
      <c r="H135" s="3">
        <v>14.3</v>
      </c>
      <c r="I135" s="3"/>
      <c r="J135" s="3"/>
      <c r="K135" s="3">
        <v>9</v>
      </c>
      <c r="L135" s="3"/>
      <c r="M135" s="3"/>
      <c r="N135" s="3"/>
      <c r="O135" s="3"/>
      <c r="P135" s="3"/>
      <c r="Q135">
        <f>SUM(D135:M135)</f>
        <v>100</v>
      </c>
      <c r="R135" t="s">
        <v>212</v>
      </c>
    </row>
    <row r="136" spans="1:20" x14ac:dyDescent="0.2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20" s="5" customFormat="1" x14ac:dyDescent="0.2">
      <c r="A137" s="5" t="s">
        <v>139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T137" s="15"/>
    </row>
    <row r="138" spans="1:20" x14ac:dyDescent="0.2">
      <c r="A138" t="s">
        <v>45</v>
      </c>
      <c r="B138">
        <v>1300</v>
      </c>
      <c r="C138">
        <v>1</v>
      </c>
      <c r="D138" s="3">
        <v>100</v>
      </c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>
        <f t="shared" ref="Q138:Q145" si="27">SUM(D138:N138)</f>
        <v>100</v>
      </c>
      <c r="R138" t="s">
        <v>242</v>
      </c>
    </row>
    <row r="139" spans="1:20" x14ac:dyDescent="0.2">
      <c r="A139" t="s">
        <v>36</v>
      </c>
      <c r="B139">
        <v>1270</v>
      </c>
      <c r="C139">
        <v>1</v>
      </c>
      <c r="D139" s="3">
        <v>97.5</v>
      </c>
      <c r="E139" s="3">
        <v>2.1</v>
      </c>
      <c r="F139" s="3"/>
      <c r="G139" s="3"/>
      <c r="H139" s="3"/>
      <c r="I139" s="3"/>
      <c r="J139" s="3"/>
      <c r="K139" s="3">
        <v>0.4</v>
      </c>
      <c r="L139" s="3"/>
      <c r="M139" s="3"/>
      <c r="N139" s="3"/>
      <c r="O139" s="3"/>
      <c r="P139" s="3"/>
      <c r="Q139" s="3">
        <f t="shared" si="27"/>
        <v>100</v>
      </c>
      <c r="R139" t="s">
        <v>198</v>
      </c>
    </row>
    <row r="140" spans="1:20" x14ac:dyDescent="0.2">
      <c r="A140" t="s">
        <v>37</v>
      </c>
      <c r="B140">
        <v>1240</v>
      </c>
      <c r="C140">
        <v>1</v>
      </c>
      <c r="D140" s="3">
        <v>94.1</v>
      </c>
      <c r="E140" s="3">
        <v>4.2</v>
      </c>
      <c r="F140" s="3">
        <v>1.2</v>
      </c>
      <c r="G140" s="3"/>
      <c r="H140" s="3"/>
      <c r="I140" s="3"/>
      <c r="J140" s="3"/>
      <c r="K140" s="3">
        <v>0.5</v>
      </c>
      <c r="L140" s="3"/>
      <c r="M140" s="3"/>
      <c r="N140" s="3"/>
      <c r="O140" s="3"/>
      <c r="P140" s="3"/>
      <c r="Q140" s="3">
        <f t="shared" si="27"/>
        <v>100</v>
      </c>
      <c r="R140" t="s">
        <v>253</v>
      </c>
    </row>
    <row r="141" spans="1:20" x14ac:dyDescent="0.2">
      <c r="A141" t="s">
        <v>38</v>
      </c>
      <c r="B141">
        <v>1210</v>
      </c>
      <c r="C141">
        <v>1</v>
      </c>
      <c r="D141" s="3">
        <v>72.599999999999994</v>
      </c>
      <c r="E141" s="3"/>
      <c r="F141" s="3">
        <v>20.6</v>
      </c>
      <c r="G141" s="3">
        <v>6.3</v>
      </c>
      <c r="H141" s="3"/>
      <c r="I141" s="3"/>
      <c r="J141" s="3"/>
      <c r="K141" s="3">
        <v>0.5</v>
      </c>
      <c r="L141" s="3"/>
      <c r="M141" s="3"/>
      <c r="N141" s="3"/>
      <c r="O141" s="3"/>
      <c r="P141" s="3"/>
      <c r="Q141" s="3">
        <f t="shared" si="27"/>
        <v>99.999999999999986</v>
      </c>
      <c r="R141" t="s">
        <v>280</v>
      </c>
    </row>
    <row r="142" spans="1:20" x14ac:dyDescent="0.2">
      <c r="A142" t="s">
        <v>39</v>
      </c>
      <c r="B142">
        <v>1180</v>
      </c>
      <c r="C142">
        <v>1</v>
      </c>
      <c r="D142" s="3">
        <v>58.5</v>
      </c>
      <c r="E142" s="3"/>
      <c r="F142" s="3">
        <v>33.299999999999997</v>
      </c>
      <c r="G142" s="3">
        <v>5.6</v>
      </c>
      <c r="H142" s="3"/>
      <c r="I142" s="3"/>
      <c r="J142" s="3"/>
      <c r="K142" s="3">
        <v>2.6</v>
      </c>
      <c r="L142" s="3"/>
      <c r="M142" s="3"/>
      <c r="N142" s="3"/>
      <c r="O142" s="3"/>
      <c r="P142" s="3"/>
      <c r="Q142" s="3">
        <f t="shared" si="27"/>
        <v>99.999999999999986</v>
      </c>
      <c r="R142" t="s">
        <v>280</v>
      </c>
    </row>
    <row r="143" spans="1:20" x14ac:dyDescent="0.2">
      <c r="A143" t="s">
        <v>40</v>
      </c>
      <c r="B143">
        <v>1150</v>
      </c>
      <c r="C143">
        <v>1</v>
      </c>
      <c r="D143" s="3">
        <v>52.6</v>
      </c>
      <c r="E143" s="3"/>
      <c r="F143" s="3">
        <v>35.299999999999997</v>
      </c>
      <c r="G143" s="3">
        <v>9.5</v>
      </c>
      <c r="H143" s="3"/>
      <c r="I143" s="3"/>
      <c r="J143" s="3"/>
      <c r="K143" s="3">
        <v>2.6</v>
      </c>
      <c r="L143" s="3"/>
      <c r="M143" s="3"/>
      <c r="N143" s="3"/>
      <c r="O143" s="3"/>
      <c r="P143" s="3"/>
      <c r="Q143" s="3">
        <f t="shared" si="27"/>
        <v>100</v>
      </c>
      <c r="R143" t="s">
        <v>280</v>
      </c>
    </row>
    <row r="144" spans="1:20" x14ac:dyDescent="0.2">
      <c r="A144" t="s">
        <v>41</v>
      </c>
      <c r="B144">
        <v>1120</v>
      </c>
      <c r="C144">
        <v>1</v>
      </c>
      <c r="D144" s="3">
        <v>42.8</v>
      </c>
      <c r="E144" s="3"/>
      <c r="F144" s="3">
        <v>40.700000000000003</v>
      </c>
      <c r="G144" s="3">
        <v>11.4</v>
      </c>
      <c r="H144" s="3">
        <v>1.3</v>
      </c>
      <c r="I144" s="3"/>
      <c r="J144" s="3"/>
      <c r="K144" s="3">
        <v>3.8</v>
      </c>
      <c r="L144" s="3"/>
      <c r="M144" s="3"/>
      <c r="N144" s="3"/>
      <c r="O144" s="3"/>
      <c r="P144" s="3"/>
      <c r="Q144" s="3">
        <f t="shared" si="27"/>
        <v>100</v>
      </c>
      <c r="R144" t="s">
        <v>281</v>
      </c>
    </row>
    <row r="145" spans="1:20" x14ac:dyDescent="0.2">
      <c r="A145" t="s">
        <v>42</v>
      </c>
      <c r="B145">
        <v>1090</v>
      </c>
      <c r="C145">
        <v>1</v>
      </c>
      <c r="D145" s="3">
        <v>31.1</v>
      </c>
      <c r="E145" s="3"/>
      <c r="F145" s="3">
        <v>42.5</v>
      </c>
      <c r="G145" s="3">
        <v>15.5</v>
      </c>
      <c r="H145" s="3">
        <v>7.7</v>
      </c>
      <c r="I145" s="3"/>
      <c r="J145" s="3"/>
      <c r="K145" s="3">
        <v>3.2</v>
      </c>
      <c r="L145" s="3"/>
      <c r="M145" s="3"/>
      <c r="N145" s="3"/>
      <c r="O145" s="3"/>
      <c r="P145" s="3"/>
      <c r="Q145" s="3">
        <f t="shared" si="27"/>
        <v>100</v>
      </c>
      <c r="R145" t="s">
        <v>282</v>
      </c>
    </row>
    <row r="146" spans="1:20" x14ac:dyDescent="0.2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</row>
    <row r="147" spans="1:20" s="5" customFormat="1" x14ac:dyDescent="0.2">
      <c r="A147" s="5" t="s">
        <v>92</v>
      </c>
      <c r="T147" s="15"/>
    </row>
    <row r="148" spans="1:20" x14ac:dyDescent="0.2">
      <c r="A148" t="s">
        <v>78</v>
      </c>
      <c r="B148" s="4">
        <v>950</v>
      </c>
      <c r="C148">
        <v>0.8</v>
      </c>
      <c r="D148" s="3">
        <v>92.9</v>
      </c>
      <c r="I148">
        <v>7.1</v>
      </c>
      <c r="Q148" s="3">
        <f t="shared" ref="Q148:Q160" si="28">SUM(D148:N148)</f>
        <v>100</v>
      </c>
      <c r="R148" t="s">
        <v>226</v>
      </c>
    </row>
    <row r="149" spans="1:20" x14ac:dyDescent="0.2">
      <c r="A149" t="s">
        <v>79</v>
      </c>
      <c r="B149" s="4">
        <v>900</v>
      </c>
      <c r="C149">
        <v>0.8</v>
      </c>
      <c r="D149" s="3">
        <v>69.5</v>
      </c>
      <c r="H149">
        <v>7.5</v>
      </c>
      <c r="I149">
        <v>13.6</v>
      </c>
      <c r="J149" s="3">
        <v>9.1</v>
      </c>
      <c r="L149">
        <v>0.3</v>
      </c>
      <c r="Q149" s="3">
        <f t="shared" si="28"/>
        <v>99.999999999999986</v>
      </c>
      <c r="R149" t="s">
        <v>227</v>
      </c>
    </row>
    <row r="150" spans="1:20" x14ac:dyDescent="0.2">
      <c r="A150" t="s">
        <v>80</v>
      </c>
      <c r="B150" s="4">
        <v>850</v>
      </c>
      <c r="C150">
        <v>0.8</v>
      </c>
      <c r="D150" s="3">
        <v>67.099999999999994</v>
      </c>
      <c r="H150">
        <v>10.8</v>
      </c>
      <c r="I150">
        <v>18.2</v>
      </c>
      <c r="J150" s="3">
        <v>3.8</v>
      </c>
      <c r="L150">
        <v>0.1</v>
      </c>
      <c r="Q150" s="3">
        <f t="shared" si="28"/>
        <v>99.999999999999986</v>
      </c>
      <c r="R150" t="s">
        <v>227</v>
      </c>
    </row>
    <row r="151" spans="1:20" x14ac:dyDescent="0.2">
      <c r="A151" t="s">
        <v>81</v>
      </c>
      <c r="B151" s="4">
        <v>800</v>
      </c>
      <c r="C151">
        <v>0.8</v>
      </c>
      <c r="D151" s="3">
        <v>48.9</v>
      </c>
      <c r="H151">
        <v>22.2</v>
      </c>
      <c r="I151">
        <v>22</v>
      </c>
      <c r="J151" s="3">
        <v>6.4</v>
      </c>
      <c r="L151">
        <v>0.5</v>
      </c>
      <c r="Q151" s="3">
        <f t="shared" si="28"/>
        <v>100</v>
      </c>
      <c r="R151" t="s">
        <v>227</v>
      </c>
    </row>
    <row r="152" spans="1:20" x14ac:dyDescent="0.2">
      <c r="A152" t="s">
        <v>82</v>
      </c>
      <c r="B152" s="4">
        <v>950</v>
      </c>
      <c r="C152">
        <v>0.8</v>
      </c>
      <c r="D152" s="3">
        <v>79.099999999999994</v>
      </c>
      <c r="H152">
        <v>7.1</v>
      </c>
      <c r="I152">
        <v>12.4</v>
      </c>
      <c r="J152" s="3">
        <v>1.3</v>
      </c>
      <c r="L152">
        <v>0.1</v>
      </c>
      <c r="Q152" s="3">
        <f t="shared" si="28"/>
        <v>99.999999999999986</v>
      </c>
      <c r="R152" t="s">
        <v>227</v>
      </c>
    </row>
    <row r="153" spans="1:20" x14ac:dyDescent="0.2">
      <c r="A153" t="s">
        <v>83</v>
      </c>
      <c r="B153" s="4">
        <v>900</v>
      </c>
      <c r="C153">
        <v>0.8</v>
      </c>
      <c r="D153" s="3">
        <v>67.3</v>
      </c>
      <c r="H153">
        <v>11.1</v>
      </c>
      <c r="I153">
        <v>21.3</v>
      </c>
      <c r="J153" s="3">
        <v>0.2</v>
      </c>
      <c r="L153">
        <v>0.1</v>
      </c>
      <c r="Q153" s="3">
        <f t="shared" si="28"/>
        <v>99.999999999999986</v>
      </c>
      <c r="R153" t="s">
        <v>229</v>
      </c>
    </row>
    <row r="154" spans="1:20" x14ac:dyDescent="0.2">
      <c r="A154" t="s">
        <v>84</v>
      </c>
      <c r="B154" s="4">
        <v>850</v>
      </c>
      <c r="C154">
        <v>0.8</v>
      </c>
      <c r="D154" s="3">
        <v>58.4</v>
      </c>
      <c r="H154">
        <v>14.4</v>
      </c>
      <c r="I154">
        <v>26.7</v>
      </c>
      <c r="J154" s="3">
        <v>0.1</v>
      </c>
      <c r="L154">
        <v>0.4</v>
      </c>
      <c r="Q154" s="3">
        <f t="shared" si="28"/>
        <v>100</v>
      </c>
      <c r="R154" t="s">
        <v>229</v>
      </c>
    </row>
    <row r="155" spans="1:20" x14ac:dyDescent="0.2">
      <c r="A155" t="s">
        <v>85</v>
      </c>
      <c r="B155" s="4">
        <v>800</v>
      </c>
      <c r="C155">
        <v>0.8</v>
      </c>
      <c r="D155" s="3">
        <v>48.7</v>
      </c>
      <c r="H155">
        <v>23.5</v>
      </c>
      <c r="I155">
        <v>27.6</v>
      </c>
      <c r="L155">
        <v>0.2</v>
      </c>
      <c r="Q155" s="3">
        <f t="shared" si="28"/>
        <v>100.00000000000001</v>
      </c>
      <c r="R155" t="s">
        <v>228</v>
      </c>
    </row>
    <row r="156" spans="1:20" x14ac:dyDescent="0.2">
      <c r="A156" t="s">
        <v>86</v>
      </c>
      <c r="B156" s="4">
        <v>800</v>
      </c>
      <c r="C156">
        <v>0.8</v>
      </c>
      <c r="D156" s="3">
        <v>45</v>
      </c>
      <c r="H156">
        <v>23.8</v>
      </c>
      <c r="I156">
        <v>30.6</v>
      </c>
      <c r="L156">
        <v>0.6</v>
      </c>
      <c r="Q156" s="3">
        <f t="shared" si="28"/>
        <v>100</v>
      </c>
      <c r="R156" t="s">
        <v>228</v>
      </c>
    </row>
    <row r="157" spans="1:20" x14ac:dyDescent="0.2">
      <c r="A157" t="s">
        <v>87</v>
      </c>
      <c r="B157" s="4">
        <v>1000</v>
      </c>
      <c r="C157">
        <v>0.8</v>
      </c>
      <c r="D157" s="3">
        <v>97.5</v>
      </c>
      <c r="K157">
        <v>2.5</v>
      </c>
      <c r="Q157" s="3">
        <f t="shared" si="28"/>
        <v>100</v>
      </c>
      <c r="R157" t="s">
        <v>230</v>
      </c>
    </row>
    <row r="158" spans="1:20" x14ac:dyDescent="0.2">
      <c r="A158" t="s">
        <v>88</v>
      </c>
      <c r="B158" s="4">
        <v>950</v>
      </c>
      <c r="C158">
        <v>0.8</v>
      </c>
      <c r="D158" s="3">
        <v>74.7</v>
      </c>
      <c r="H158">
        <v>7.8</v>
      </c>
      <c r="I158">
        <v>17.399999999999999</v>
      </c>
      <c r="K158">
        <v>0.1</v>
      </c>
      <c r="Q158" s="3">
        <f t="shared" si="28"/>
        <v>100</v>
      </c>
      <c r="R158" t="s">
        <v>228</v>
      </c>
    </row>
    <row r="159" spans="1:20" x14ac:dyDescent="0.2">
      <c r="A159" t="s">
        <v>89</v>
      </c>
      <c r="B159" s="4">
        <v>900</v>
      </c>
      <c r="C159">
        <v>0.8</v>
      </c>
      <c r="D159" s="3">
        <v>68.400000000000006</v>
      </c>
      <c r="H159">
        <v>8.9</v>
      </c>
      <c r="I159">
        <v>21.7</v>
      </c>
      <c r="K159">
        <v>0.9</v>
      </c>
      <c r="L159">
        <v>0.1</v>
      </c>
      <c r="Q159" s="3">
        <f t="shared" si="28"/>
        <v>100.00000000000001</v>
      </c>
      <c r="R159" t="s">
        <v>228</v>
      </c>
    </row>
    <row r="160" spans="1:20" x14ac:dyDescent="0.2">
      <c r="A160" t="s">
        <v>90</v>
      </c>
      <c r="B160" s="4">
        <v>850</v>
      </c>
      <c r="C160">
        <v>0.8</v>
      </c>
      <c r="D160" s="3">
        <v>53.5</v>
      </c>
      <c r="H160">
        <v>20.6</v>
      </c>
      <c r="I160">
        <v>25</v>
      </c>
      <c r="L160">
        <v>0.9</v>
      </c>
      <c r="Q160" s="3">
        <f t="shared" si="28"/>
        <v>100</v>
      </c>
      <c r="R160" t="s">
        <v>228</v>
      </c>
    </row>
    <row r="161" spans="1:20" x14ac:dyDescent="0.2">
      <c r="B161" s="4"/>
      <c r="D161" s="3"/>
      <c r="Q161" s="3"/>
    </row>
    <row r="162" spans="1:20" s="5" customFormat="1" x14ac:dyDescent="0.2">
      <c r="A162" s="5" t="s">
        <v>91</v>
      </c>
      <c r="T162" s="15"/>
    </row>
    <row r="163" spans="1:20" x14ac:dyDescent="0.2">
      <c r="A163" t="s">
        <v>67</v>
      </c>
      <c r="B163">
        <v>1000</v>
      </c>
      <c r="C163">
        <v>1.2</v>
      </c>
      <c r="D163" s="3">
        <v>100</v>
      </c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>
        <f t="shared" ref="Q163:Q173" si="29">SUM(D163:N163)</f>
        <v>100</v>
      </c>
    </row>
    <row r="164" spans="1:20" x14ac:dyDescent="0.2">
      <c r="A164" t="s">
        <v>68</v>
      </c>
      <c r="B164" s="4">
        <v>950</v>
      </c>
      <c r="C164">
        <v>1.2</v>
      </c>
      <c r="D164" s="3">
        <v>82.5</v>
      </c>
      <c r="E164" s="3"/>
      <c r="F164" s="3"/>
      <c r="G164" s="3"/>
      <c r="H164" s="3"/>
      <c r="I164" s="3">
        <v>5.3</v>
      </c>
      <c r="J164" s="3">
        <v>12.1</v>
      </c>
      <c r="K164" s="3"/>
      <c r="L164" s="3">
        <v>0.1</v>
      </c>
      <c r="M164" s="3"/>
      <c r="N164" s="3"/>
      <c r="O164" s="3"/>
      <c r="P164" s="3"/>
      <c r="Q164" s="3">
        <f t="shared" si="29"/>
        <v>99.999999999999986</v>
      </c>
      <c r="R164" t="s">
        <v>231</v>
      </c>
    </row>
    <row r="165" spans="1:20" x14ac:dyDescent="0.2">
      <c r="A165" t="s">
        <v>69</v>
      </c>
      <c r="B165" s="4">
        <v>900</v>
      </c>
      <c r="C165">
        <v>1.2</v>
      </c>
      <c r="D165" s="3">
        <v>61.3</v>
      </c>
      <c r="E165" s="3"/>
      <c r="F165" s="3"/>
      <c r="G165" s="3"/>
      <c r="H165" s="3">
        <v>11.6</v>
      </c>
      <c r="I165" s="3">
        <v>15.4</v>
      </c>
      <c r="J165" s="3">
        <v>11.3</v>
      </c>
      <c r="K165" s="3"/>
      <c r="L165" s="3">
        <v>0.4</v>
      </c>
      <c r="M165" s="3"/>
      <c r="N165" s="3"/>
      <c r="O165" s="3"/>
      <c r="P165" s="3"/>
      <c r="Q165" s="3">
        <f t="shared" si="29"/>
        <v>100</v>
      </c>
      <c r="R165" t="s">
        <v>227</v>
      </c>
    </row>
    <row r="166" spans="1:20" x14ac:dyDescent="0.2">
      <c r="A166" t="s">
        <v>70</v>
      </c>
      <c r="B166" s="4">
        <v>850</v>
      </c>
      <c r="C166">
        <v>1.2</v>
      </c>
      <c r="D166" s="3">
        <v>64.900000000000006</v>
      </c>
      <c r="E166" s="3"/>
      <c r="F166" s="3"/>
      <c r="G166" s="3"/>
      <c r="H166" s="3">
        <v>4.7</v>
      </c>
      <c r="I166" s="3">
        <v>17.899999999999999</v>
      </c>
      <c r="J166" s="3">
        <v>12.5</v>
      </c>
      <c r="K166" s="3"/>
      <c r="L166" s="3"/>
      <c r="M166" s="3"/>
      <c r="N166" s="3"/>
      <c r="O166" s="3"/>
      <c r="P166" s="3"/>
      <c r="Q166" s="3">
        <f t="shared" si="29"/>
        <v>100</v>
      </c>
      <c r="R166" t="s">
        <v>227</v>
      </c>
    </row>
    <row r="167" spans="1:20" x14ac:dyDescent="0.2">
      <c r="A167" t="s">
        <v>71</v>
      </c>
      <c r="B167" s="4">
        <v>1000</v>
      </c>
      <c r="C167">
        <v>1.2</v>
      </c>
      <c r="D167" s="3">
        <v>93.1</v>
      </c>
      <c r="E167" s="3"/>
      <c r="F167" s="3"/>
      <c r="G167" s="3"/>
      <c r="H167" s="3"/>
      <c r="I167" s="3"/>
      <c r="J167" s="3">
        <v>6.9</v>
      </c>
      <c r="K167" s="3"/>
      <c r="L167" s="3"/>
      <c r="M167" s="3"/>
      <c r="N167" s="3"/>
      <c r="O167" s="3"/>
      <c r="P167" s="3"/>
      <c r="Q167" s="3">
        <f t="shared" si="29"/>
        <v>100</v>
      </c>
      <c r="R167" t="s">
        <v>232</v>
      </c>
    </row>
    <row r="168" spans="1:20" x14ac:dyDescent="0.2">
      <c r="A168" t="s">
        <v>72</v>
      </c>
      <c r="B168" s="4">
        <v>950</v>
      </c>
      <c r="C168">
        <v>1.2</v>
      </c>
      <c r="D168" s="3">
        <v>76.7</v>
      </c>
      <c r="E168" s="3"/>
      <c r="F168" s="3">
        <v>1.1000000000000001</v>
      </c>
      <c r="G168" s="3"/>
      <c r="H168" s="3"/>
      <c r="I168" s="3">
        <v>0.1</v>
      </c>
      <c r="J168" s="3">
        <v>22.1</v>
      </c>
      <c r="K168" s="3"/>
      <c r="L168" s="3"/>
      <c r="M168" s="3"/>
      <c r="N168" s="3"/>
      <c r="O168" s="3"/>
      <c r="P168" s="3"/>
      <c r="Q168" s="3">
        <f t="shared" si="29"/>
        <v>100</v>
      </c>
      <c r="R168" t="s">
        <v>233</v>
      </c>
    </row>
    <row r="169" spans="1:20" x14ac:dyDescent="0.2">
      <c r="A169" t="s">
        <v>73</v>
      </c>
      <c r="B169" s="4">
        <v>900</v>
      </c>
      <c r="C169">
        <v>1.2</v>
      </c>
      <c r="D169" s="3">
        <v>76.400000000000006</v>
      </c>
      <c r="E169" s="3"/>
      <c r="F169" s="3"/>
      <c r="G169" s="3"/>
      <c r="H169" s="3"/>
      <c r="I169" s="3">
        <v>15</v>
      </c>
      <c r="J169" s="3">
        <v>8.6</v>
      </c>
      <c r="K169" s="3"/>
      <c r="L169" s="3"/>
      <c r="M169" s="3"/>
      <c r="N169" s="3"/>
      <c r="O169" s="3"/>
      <c r="P169" s="3"/>
      <c r="Q169" s="3">
        <f t="shared" si="29"/>
        <v>100</v>
      </c>
      <c r="R169" t="s">
        <v>224</v>
      </c>
    </row>
    <row r="170" spans="1:20" x14ac:dyDescent="0.2">
      <c r="A170" t="s">
        <v>74</v>
      </c>
      <c r="B170" s="4">
        <v>1000</v>
      </c>
      <c r="C170">
        <v>1.2</v>
      </c>
      <c r="D170" s="3">
        <v>91.5</v>
      </c>
      <c r="E170" s="3"/>
      <c r="F170" s="3">
        <v>0.2</v>
      </c>
      <c r="G170" s="3"/>
      <c r="H170" s="3"/>
      <c r="J170" s="3">
        <v>8.3000000000000007</v>
      </c>
      <c r="K170" s="3"/>
      <c r="L170" s="3"/>
      <c r="M170" s="3"/>
      <c r="N170" s="3"/>
      <c r="O170" s="3"/>
      <c r="P170" s="3"/>
      <c r="Q170" s="3">
        <f t="shared" si="29"/>
        <v>100</v>
      </c>
      <c r="R170" t="s">
        <v>234</v>
      </c>
    </row>
    <row r="171" spans="1:20" x14ac:dyDescent="0.2">
      <c r="A171" t="s">
        <v>75</v>
      </c>
      <c r="B171" s="4">
        <v>950</v>
      </c>
      <c r="C171">
        <v>1.2</v>
      </c>
      <c r="D171" s="3">
        <v>63.3</v>
      </c>
      <c r="E171" s="3"/>
      <c r="F171" s="3">
        <v>1.2</v>
      </c>
      <c r="G171" s="3"/>
      <c r="H171" s="3"/>
      <c r="I171" s="3"/>
      <c r="J171" s="3">
        <v>35.5</v>
      </c>
      <c r="K171" s="3"/>
      <c r="L171" s="3"/>
      <c r="M171" s="3"/>
      <c r="N171" s="3"/>
      <c r="O171" s="3"/>
      <c r="P171" s="3"/>
      <c r="Q171" s="3">
        <f t="shared" si="29"/>
        <v>100</v>
      </c>
      <c r="R171" t="s">
        <v>234</v>
      </c>
    </row>
    <row r="172" spans="1:20" x14ac:dyDescent="0.2">
      <c r="A172" t="s">
        <v>76</v>
      </c>
      <c r="B172" s="4">
        <v>900</v>
      </c>
      <c r="C172">
        <v>1.2</v>
      </c>
      <c r="D172" s="3">
        <v>42</v>
      </c>
      <c r="F172" s="3">
        <v>4.9000000000000004</v>
      </c>
      <c r="G172" s="3">
        <v>7.2</v>
      </c>
      <c r="H172" s="3">
        <v>31.9</v>
      </c>
      <c r="I172" s="3"/>
      <c r="J172" s="3">
        <v>13.2</v>
      </c>
      <c r="K172" s="3"/>
      <c r="L172" s="3">
        <v>0.8</v>
      </c>
      <c r="M172" s="3"/>
      <c r="N172" s="3"/>
      <c r="O172" s="3"/>
      <c r="P172" s="3"/>
      <c r="Q172" s="3">
        <f t="shared" si="29"/>
        <v>100</v>
      </c>
      <c r="R172" t="s">
        <v>235</v>
      </c>
    </row>
    <row r="173" spans="1:20" x14ac:dyDescent="0.2">
      <c r="A173" t="s">
        <v>77</v>
      </c>
      <c r="B173" s="4">
        <v>850</v>
      </c>
      <c r="C173">
        <v>1.2</v>
      </c>
      <c r="D173" s="3">
        <v>36</v>
      </c>
      <c r="E173" s="3"/>
      <c r="F173" s="3"/>
      <c r="G173" s="3"/>
      <c r="H173" s="3">
        <v>29.8</v>
      </c>
      <c r="I173" s="3">
        <v>27</v>
      </c>
      <c r="J173" s="3">
        <v>7.1</v>
      </c>
      <c r="K173" s="3"/>
      <c r="L173" s="3">
        <v>0.1</v>
      </c>
      <c r="M173" s="3"/>
      <c r="N173" s="3"/>
      <c r="O173" s="3"/>
      <c r="P173" s="3"/>
      <c r="Q173" s="3">
        <f t="shared" si="29"/>
        <v>99.999999999999986</v>
      </c>
      <c r="R173" t="s">
        <v>227</v>
      </c>
    </row>
    <row r="175" spans="1:20" s="5" customFormat="1" x14ac:dyDescent="0.2">
      <c r="A175" s="5" t="s">
        <v>144</v>
      </c>
      <c r="T175" s="15"/>
    </row>
    <row r="176" spans="1:20" x14ac:dyDescent="0.2">
      <c r="A176">
        <v>2370</v>
      </c>
      <c r="B176">
        <v>950</v>
      </c>
      <c r="C176">
        <v>0.7</v>
      </c>
      <c r="D176">
        <v>12</v>
      </c>
      <c r="F176">
        <v>6</v>
      </c>
      <c r="G176" s="1">
        <v>5</v>
      </c>
      <c r="H176" s="1">
        <v>30</v>
      </c>
      <c r="I176">
        <v>45</v>
      </c>
      <c r="K176" s="1">
        <v>2</v>
      </c>
      <c r="L176" s="1" t="s">
        <v>3</v>
      </c>
      <c r="Q176">
        <f>SUM(D176:M176)</f>
        <v>100</v>
      </c>
      <c r="R176" t="s">
        <v>220</v>
      </c>
    </row>
    <row r="177" spans="1:20" x14ac:dyDescent="0.2">
      <c r="A177">
        <v>2376</v>
      </c>
      <c r="B177">
        <v>975</v>
      </c>
      <c r="C177">
        <v>0.7</v>
      </c>
      <c r="D177">
        <v>17</v>
      </c>
      <c r="F177">
        <v>9</v>
      </c>
      <c r="G177" s="1">
        <v>7</v>
      </c>
      <c r="H177" s="1">
        <v>27</v>
      </c>
      <c r="I177">
        <v>39</v>
      </c>
      <c r="K177" s="1">
        <v>1</v>
      </c>
      <c r="Q177">
        <f t="shared" ref="Q177:Q182" si="30">SUM(D177:M177)</f>
        <v>100</v>
      </c>
      <c r="R177" t="s">
        <v>220</v>
      </c>
    </row>
    <row r="178" spans="1:20" x14ac:dyDescent="0.2">
      <c r="A178">
        <v>2387</v>
      </c>
      <c r="B178">
        <v>1000</v>
      </c>
      <c r="C178">
        <v>0.7</v>
      </c>
      <c r="D178">
        <v>20</v>
      </c>
      <c r="F178">
        <v>11</v>
      </c>
      <c r="G178" s="1">
        <v>12</v>
      </c>
      <c r="H178" s="1">
        <v>28</v>
      </c>
      <c r="I178">
        <v>27</v>
      </c>
      <c r="K178" s="1">
        <v>2</v>
      </c>
      <c r="Q178">
        <f t="shared" si="30"/>
        <v>100</v>
      </c>
      <c r="R178" t="s">
        <v>220</v>
      </c>
    </row>
    <row r="179" spans="1:20" x14ac:dyDescent="0.2">
      <c r="A179">
        <v>2388</v>
      </c>
      <c r="B179">
        <v>1025</v>
      </c>
      <c r="C179">
        <v>0.7</v>
      </c>
      <c r="D179">
        <v>36</v>
      </c>
      <c r="F179">
        <v>16</v>
      </c>
      <c r="G179" s="1">
        <v>9</v>
      </c>
      <c r="H179" s="1">
        <v>22</v>
      </c>
      <c r="I179">
        <v>14</v>
      </c>
      <c r="K179" s="1">
        <v>3</v>
      </c>
      <c r="Q179">
        <f t="shared" si="30"/>
        <v>100</v>
      </c>
      <c r="R179" t="s">
        <v>220</v>
      </c>
    </row>
    <row r="180" spans="1:20" x14ac:dyDescent="0.2">
      <c r="A180">
        <v>2374</v>
      </c>
      <c r="B180">
        <v>1050</v>
      </c>
      <c r="C180">
        <v>0.7</v>
      </c>
      <c r="D180">
        <v>51</v>
      </c>
      <c r="E180">
        <v>7</v>
      </c>
      <c r="F180">
        <v>20</v>
      </c>
      <c r="G180" s="1" t="s">
        <v>3</v>
      </c>
      <c r="H180" s="1">
        <v>20</v>
      </c>
      <c r="K180" s="1">
        <v>2</v>
      </c>
      <c r="Q180">
        <f t="shared" si="30"/>
        <v>100</v>
      </c>
      <c r="R180" t="s">
        <v>236</v>
      </c>
    </row>
    <row r="181" spans="1:20" x14ac:dyDescent="0.2">
      <c r="A181">
        <v>2379</v>
      </c>
      <c r="B181">
        <v>1100</v>
      </c>
      <c r="C181">
        <v>0.7</v>
      </c>
      <c r="D181">
        <v>79</v>
      </c>
      <c r="E181">
        <v>3</v>
      </c>
      <c r="F181">
        <v>15</v>
      </c>
      <c r="G181" s="1"/>
      <c r="H181" s="1">
        <v>3</v>
      </c>
      <c r="K181" s="1" t="s">
        <v>3</v>
      </c>
      <c r="Q181">
        <f t="shared" si="30"/>
        <v>100</v>
      </c>
      <c r="R181" t="s">
        <v>237</v>
      </c>
    </row>
    <row r="182" spans="1:20" x14ac:dyDescent="0.2">
      <c r="A182">
        <v>2369</v>
      </c>
      <c r="B182">
        <v>1150</v>
      </c>
      <c r="C182">
        <v>0.7</v>
      </c>
      <c r="D182">
        <v>99</v>
      </c>
      <c r="E182">
        <v>1</v>
      </c>
      <c r="G182" s="1"/>
      <c r="H182" s="1"/>
      <c r="K182" s="1" t="s">
        <v>3</v>
      </c>
      <c r="Q182">
        <f t="shared" si="30"/>
        <v>100</v>
      </c>
      <c r="R182" t="s">
        <v>209</v>
      </c>
    </row>
    <row r="183" spans="1:20" x14ac:dyDescent="0.2">
      <c r="A183">
        <v>2371</v>
      </c>
      <c r="B183">
        <v>1200</v>
      </c>
      <c r="C183">
        <v>0.7</v>
      </c>
      <c r="D183">
        <v>100</v>
      </c>
      <c r="G183" s="1"/>
      <c r="H183" s="1"/>
      <c r="K183" s="1"/>
      <c r="R183" t="s">
        <v>238</v>
      </c>
    </row>
    <row r="185" spans="1:20" s="5" customFormat="1" x14ac:dyDescent="0.2">
      <c r="A185" s="5" t="s">
        <v>143</v>
      </c>
      <c r="T185" s="15"/>
    </row>
    <row r="186" spans="1:20" x14ac:dyDescent="0.2">
      <c r="A186">
        <v>2364</v>
      </c>
      <c r="B186">
        <v>975</v>
      </c>
      <c r="C186">
        <v>0.9</v>
      </c>
      <c r="D186">
        <v>20</v>
      </c>
      <c r="F186">
        <v>13</v>
      </c>
      <c r="G186" s="1">
        <v>3</v>
      </c>
      <c r="H186" s="1">
        <v>23</v>
      </c>
      <c r="I186">
        <v>40</v>
      </c>
      <c r="K186" s="1">
        <v>1</v>
      </c>
      <c r="Q186">
        <f t="shared" ref="Q186:Q196" si="31">SUM(D186:M186)</f>
        <v>100</v>
      </c>
      <c r="R186" t="s">
        <v>220</v>
      </c>
    </row>
    <row r="187" spans="1:20" x14ac:dyDescent="0.2">
      <c r="A187">
        <v>2358</v>
      </c>
      <c r="B187">
        <v>995</v>
      </c>
      <c r="C187">
        <v>0.9</v>
      </c>
      <c r="D187">
        <v>18</v>
      </c>
      <c r="F187">
        <v>12</v>
      </c>
      <c r="G187" s="1">
        <v>9</v>
      </c>
      <c r="H187" s="1">
        <v>26</v>
      </c>
      <c r="I187">
        <v>35</v>
      </c>
      <c r="K187" s="1" t="s">
        <v>3</v>
      </c>
      <c r="Q187">
        <f t="shared" si="31"/>
        <v>100</v>
      </c>
      <c r="R187" t="s">
        <v>220</v>
      </c>
    </row>
    <row r="188" spans="1:20" x14ac:dyDescent="0.2">
      <c r="A188">
        <v>2360</v>
      </c>
      <c r="B188">
        <v>1015</v>
      </c>
      <c r="C188">
        <v>0.9</v>
      </c>
      <c r="D188">
        <v>22</v>
      </c>
      <c r="F188">
        <v>15</v>
      </c>
      <c r="G188" s="1">
        <v>10</v>
      </c>
      <c r="H188" s="1">
        <v>22</v>
      </c>
      <c r="I188">
        <v>31</v>
      </c>
      <c r="K188" s="1" t="s">
        <v>3</v>
      </c>
      <c r="Q188">
        <f t="shared" si="31"/>
        <v>100</v>
      </c>
      <c r="R188" t="s">
        <v>220</v>
      </c>
    </row>
    <row r="189" spans="1:20" x14ac:dyDescent="0.2">
      <c r="A189">
        <v>2359</v>
      </c>
      <c r="B189">
        <v>1035</v>
      </c>
      <c r="C189">
        <v>0.9</v>
      </c>
      <c r="D189">
        <v>33</v>
      </c>
      <c r="F189">
        <v>16</v>
      </c>
      <c r="G189" s="1">
        <v>9</v>
      </c>
      <c r="H189" s="1">
        <v>19</v>
      </c>
      <c r="I189">
        <v>22</v>
      </c>
      <c r="K189" s="1">
        <v>1</v>
      </c>
      <c r="Q189">
        <f t="shared" si="31"/>
        <v>100</v>
      </c>
      <c r="R189" t="s">
        <v>220</v>
      </c>
    </row>
    <row r="190" spans="1:20" x14ac:dyDescent="0.2">
      <c r="A190">
        <v>2357</v>
      </c>
      <c r="B190">
        <v>1055</v>
      </c>
      <c r="C190">
        <v>0.9</v>
      </c>
      <c r="D190">
        <v>60</v>
      </c>
      <c r="F190">
        <v>28</v>
      </c>
      <c r="G190" s="1">
        <v>6</v>
      </c>
      <c r="H190" s="1">
        <v>3</v>
      </c>
      <c r="J190" s="1"/>
      <c r="K190" s="1">
        <v>3</v>
      </c>
      <c r="Q190">
        <f t="shared" si="31"/>
        <v>100</v>
      </c>
      <c r="R190" t="s">
        <v>240</v>
      </c>
    </row>
    <row r="191" spans="1:20" x14ac:dyDescent="0.2">
      <c r="A191">
        <v>2356</v>
      </c>
      <c r="B191">
        <v>1075</v>
      </c>
      <c r="C191">
        <v>0.9</v>
      </c>
      <c r="D191">
        <v>64</v>
      </c>
      <c r="F191">
        <v>27</v>
      </c>
      <c r="G191" s="1">
        <v>7</v>
      </c>
      <c r="H191" s="1" t="s">
        <v>3</v>
      </c>
      <c r="J191" s="1"/>
      <c r="K191" s="1">
        <v>2</v>
      </c>
      <c r="Q191">
        <f t="shared" si="31"/>
        <v>100</v>
      </c>
      <c r="R191" t="s">
        <v>240</v>
      </c>
    </row>
    <row r="192" spans="1:20" x14ac:dyDescent="0.2">
      <c r="A192">
        <v>2363</v>
      </c>
      <c r="B192">
        <v>1095</v>
      </c>
      <c r="C192">
        <v>0.9</v>
      </c>
      <c r="D192">
        <v>68</v>
      </c>
      <c r="E192" s="1" t="s">
        <v>3</v>
      </c>
      <c r="F192">
        <v>24</v>
      </c>
      <c r="G192" s="1">
        <v>6</v>
      </c>
      <c r="H192" s="1" t="s">
        <v>3</v>
      </c>
      <c r="J192" s="1"/>
      <c r="K192" s="1">
        <v>2</v>
      </c>
      <c r="Q192">
        <f t="shared" si="31"/>
        <v>100</v>
      </c>
      <c r="R192" t="s">
        <v>240</v>
      </c>
    </row>
    <row r="193" spans="1:20" x14ac:dyDescent="0.2">
      <c r="A193">
        <v>2354</v>
      </c>
      <c r="B193">
        <v>1115</v>
      </c>
      <c r="C193">
        <v>0.9</v>
      </c>
      <c r="D193">
        <v>75</v>
      </c>
      <c r="E193">
        <v>4</v>
      </c>
      <c r="F193">
        <v>20</v>
      </c>
      <c r="G193" s="1" t="s">
        <v>3</v>
      </c>
      <c r="H193" s="1"/>
      <c r="J193" s="1"/>
      <c r="K193" s="1">
        <v>1</v>
      </c>
      <c r="Q193">
        <f t="shared" si="31"/>
        <v>100</v>
      </c>
      <c r="R193" t="s">
        <v>241</v>
      </c>
    </row>
    <row r="194" spans="1:20" x14ac:dyDescent="0.2">
      <c r="A194">
        <v>2353</v>
      </c>
      <c r="B194">
        <v>1135</v>
      </c>
      <c r="C194">
        <v>0.9</v>
      </c>
      <c r="D194">
        <v>81</v>
      </c>
      <c r="E194">
        <v>2</v>
      </c>
      <c r="F194">
        <v>16</v>
      </c>
      <c r="G194" s="1" t="s">
        <v>3</v>
      </c>
      <c r="H194" s="1"/>
      <c r="J194" s="1"/>
      <c r="K194" s="1">
        <v>1</v>
      </c>
      <c r="Q194">
        <f t="shared" si="31"/>
        <v>100</v>
      </c>
      <c r="R194" t="s">
        <v>241</v>
      </c>
    </row>
    <row r="195" spans="1:20" x14ac:dyDescent="0.2">
      <c r="A195">
        <v>2362</v>
      </c>
      <c r="B195">
        <v>1155</v>
      </c>
      <c r="C195">
        <v>0.9</v>
      </c>
      <c r="D195">
        <v>89</v>
      </c>
      <c r="E195">
        <v>1</v>
      </c>
      <c r="F195">
        <v>9</v>
      </c>
      <c r="G195" s="1"/>
      <c r="H195" s="1"/>
      <c r="J195" s="1"/>
      <c r="K195" s="1">
        <v>1</v>
      </c>
      <c r="Q195">
        <f t="shared" si="31"/>
        <v>100</v>
      </c>
      <c r="R195" t="s">
        <v>241</v>
      </c>
    </row>
    <row r="196" spans="1:20" x14ac:dyDescent="0.2">
      <c r="A196">
        <v>2351</v>
      </c>
      <c r="B196">
        <v>1185</v>
      </c>
      <c r="C196">
        <v>0.9</v>
      </c>
      <c r="D196">
        <v>99</v>
      </c>
      <c r="G196" s="1"/>
      <c r="H196" s="1"/>
      <c r="J196" s="1"/>
      <c r="K196" s="1">
        <v>1</v>
      </c>
      <c r="Q196">
        <f t="shared" si="31"/>
        <v>100</v>
      </c>
      <c r="R196" t="s">
        <v>242</v>
      </c>
    </row>
    <row r="198" spans="1:20" s="5" customFormat="1" x14ac:dyDescent="0.2">
      <c r="A198" s="5" t="s">
        <v>164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T198" s="15"/>
    </row>
    <row r="199" spans="1:20" x14ac:dyDescent="0.2">
      <c r="A199" s="10" t="s">
        <v>165</v>
      </c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20" x14ac:dyDescent="0.2">
      <c r="A200" s="1">
        <v>1578</v>
      </c>
      <c r="B200">
        <v>975</v>
      </c>
      <c r="C200">
        <v>0.7</v>
      </c>
      <c r="D200" s="3">
        <v>31</v>
      </c>
      <c r="E200" s="3">
        <v>0.4</v>
      </c>
      <c r="F200" s="3">
        <v>0.4</v>
      </c>
      <c r="G200" s="3"/>
      <c r="H200" s="3">
        <v>36</v>
      </c>
      <c r="I200" s="3">
        <v>31</v>
      </c>
      <c r="J200" s="3"/>
      <c r="K200" s="3"/>
      <c r="L200" s="3"/>
      <c r="M200" s="3">
        <v>0.5</v>
      </c>
      <c r="N200" s="3"/>
      <c r="O200" s="3"/>
      <c r="P200" s="3">
        <v>3.1</v>
      </c>
      <c r="Q200" s="3">
        <f>SUM(D200:O200)</f>
        <v>99.3</v>
      </c>
      <c r="R200" t="s">
        <v>243</v>
      </c>
    </row>
    <row r="201" spans="1:20" x14ac:dyDescent="0.2">
      <c r="A201" s="1">
        <v>1580</v>
      </c>
      <c r="B201">
        <v>950</v>
      </c>
      <c r="C201">
        <v>0.7</v>
      </c>
      <c r="D201" s="3">
        <v>25</v>
      </c>
      <c r="E201" s="3"/>
      <c r="F201" s="3"/>
      <c r="G201" s="3">
        <v>2</v>
      </c>
      <c r="H201" s="3">
        <v>40</v>
      </c>
      <c r="I201" s="3">
        <v>32</v>
      </c>
      <c r="J201" s="3"/>
      <c r="K201" s="3"/>
      <c r="L201" s="3"/>
      <c r="M201" s="3">
        <v>0.5</v>
      </c>
      <c r="N201" s="3"/>
      <c r="O201" s="3"/>
      <c r="P201" s="3">
        <v>1.6</v>
      </c>
      <c r="Q201" s="3">
        <f t="shared" ref="Q201:Q206" si="32">SUM(D201:O201)</f>
        <v>99.5</v>
      </c>
      <c r="R201" t="s">
        <v>244</v>
      </c>
    </row>
    <row r="202" spans="1:20" x14ac:dyDescent="0.2">
      <c r="A202" s="1">
        <v>1582</v>
      </c>
      <c r="B202">
        <v>925</v>
      </c>
      <c r="C202">
        <v>0.7</v>
      </c>
      <c r="D202" s="3">
        <v>22</v>
      </c>
      <c r="E202" s="3"/>
      <c r="F202" s="3"/>
      <c r="G202" s="3">
        <v>5</v>
      </c>
      <c r="H202" s="3">
        <v>42</v>
      </c>
      <c r="I202" s="3">
        <v>32</v>
      </c>
      <c r="J202" s="3"/>
      <c r="K202" s="3"/>
      <c r="L202" s="3"/>
      <c r="M202" s="3">
        <v>0.8</v>
      </c>
      <c r="N202" s="3"/>
      <c r="O202" s="3"/>
      <c r="P202" s="3">
        <v>1.3</v>
      </c>
      <c r="Q202" s="3">
        <f t="shared" si="32"/>
        <v>101.8</v>
      </c>
      <c r="R202" t="s">
        <v>244</v>
      </c>
    </row>
    <row r="203" spans="1:20" x14ac:dyDescent="0.2">
      <c r="A203" s="1">
        <v>1583</v>
      </c>
      <c r="B203">
        <v>900</v>
      </c>
      <c r="C203">
        <v>0.7</v>
      </c>
      <c r="D203">
        <v>17</v>
      </c>
      <c r="G203">
        <v>2</v>
      </c>
      <c r="H203">
        <v>42</v>
      </c>
      <c r="I203">
        <v>39</v>
      </c>
      <c r="M203">
        <v>0.6</v>
      </c>
      <c r="P203">
        <v>0.4</v>
      </c>
      <c r="Q203" s="3">
        <f t="shared" si="32"/>
        <v>100.6</v>
      </c>
      <c r="R203" t="s">
        <v>244</v>
      </c>
    </row>
    <row r="204" spans="1:20" x14ac:dyDescent="0.2">
      <c r="A204" s="1">
        <v>1584</v>
      </c>
      <c r="B204">
        <v>875</v>
      </c>
      <c r="C204">
        <v>0.7</v>
      </c>
      <c r="D204">
        <v>15</v>
      </c>
      <c r="G204">
        <v>4</v>
      </c>
      <c r="H204">
        <v>42</v>
      </c>
      <c r="I204">
        <v>38</v>
      </c>
      <c r="M204">
        <v>0.8</v>
      </c>
      <c r="P204">
        <v>0.4</v>
      </c>
      <c r="Q204" s="3">
        <f t="shared" si="32"/>
        <v>99.8</v>
      </c>
      <c r="R204" t="s">
        <v>244</v>
      </c>
    </row>
    <row r="205" spans="1:20" x14ac:dyDescent="0.2">
      <c r="A205" s="1">
        <v>1586</v>
      </c>
      <c r="B205">
        <v>850</v>
      </c>
      <c r="C205">
        <v>0.7</v>
      </c>
      <c r="D205">
        <v>12</v>
      </c>
      <c r="F205">
        <v>0.4</v>
      </c>
      <c r="G205">
        <v>0.4</v>
      </c>
      <c r="H205">
        <v>44</v>
      </c>
      <c r="I205">
        <v>42</v>
      </c>
      <c r="M205">
        <v>0.8</v>
      </c>
      <c r="O205">
        <v>3</v>
      </c>
      <c r="P205">
        <v>0.4</v>
      </c>
      <c r="Q205" s="3">
        <f t="shared" si="32"/>
        <v>102.6</v>
      </c>
      <c r="R205" t="s">
        <v>245</v>
      </c>
    </row>
    <row r="206" spans="1:20" x14ac:dyDescent="0.2">
      <c r="A206" s="1">
        <v>1591</v>
      </c>
      <c r="B206">
        <v>825</v>
      </c>
      <c r="C206">
        <v>0.7</v>
      </c>
      <c r="D206">
        <v>12</v>
      </c>
      <c r="G206">
        <v>0.4</v>
      </c>
      <c r="H206">
        <v>44</v>
      </c>
      <c r="I206">
        <v>40</v>
      </c>
      <c r="M206">
        <v>0.8</v>
      </c>
      <c r="O206">
        <v>2</v>
      </c>
      <c r="P206">
        <v>2</v>
      </c>
      <c r="Q206" s="3">
        <f t="shared" si="32"/>
        <v>99.2</v>
      </c>
      <c r="R206" t="s">
        <v>245</v>
      </c>
    </row>
    <row r="207" spans="1:20" x14ac:dyDescent="0.2">
      <c r="A207" s="10" t="s">
        <v>166</v>
      </c>
    </row>
    <row r="208" spans="1:20" x14ac:dyDescent="0.2">
      <c r="A208" s="1">
        <v>1616</v>
      </c>
      <c r="B208">
        <v>900</v>
      </c>
      <c r="C208">
        <v>0.7</v>
      </c>
      <c r="D208">
        <v>16</v>
      </c>
      <c r="G208">
        <v>2</v>
      </c>
      <c r="H208">
        <v>43</v>
      </c>
      <c r="I208">
        <v>38</v>
      </c>
      <c r="M208">
        <v>0.9</v>
      </c>
      <c r="P208">
        <v>1.1000000000000001</v>
      </c>
      <c r="Q208" s="3">
        <f>SUM(D208:O208)</f>
        <v>99.9</v>
      </c>
      <c r="R208" t="s">
        <v>244</v>
      </c>
    </row>
    <row r="209" spans="1:18" x14ac:dyDescent="0.2">
      <c r="A209" s="10" t="s">
        <v>167</v>
      </c>
    </row>
    <row r="210" spans="1:18" x14ac:dyDescent="0.2">
      <c r="A210" s="1">
        <v>1603</v>
      </c>
      <c r="B210">
        <v>975</v>
      </c>
      <c r="C210">
        <v>0.7</v>
      </c>
      <c r="D210">
        <v>27</v>
      </c>
      <c r="F210">
        <v>9</v>
      </c>
      <c r="G210">
        <v>0.4</v>
      </c>
      <c r="H210">
        <v>40</v>
      </c>
      <c r="I210">
        <v>22</v>
      </c>
      <c r="K210">
        <v>2.6</v>
      </c>
      <c r="M210">
        <v>0.4</v>
      </c>
      <c r="Q210" s="3">
        <f t="shared" ref="Q210:Q230" si="33">SUM(D210:O210)</f>
        <v>101.4</v>
      </c>
      <c r="R210" t="s">
        <v>247</v>
      </c>
    </row>
    <row r="211" spans="1:18" x14ac:dyDescent="0.2">
      <c r="A211" s="1">
        <v>1604</v>
      </c>
      <c r="B211">
        <v>925</v>
      </c>
      <c r="C211">
        <v>0.7</v>
      </c>
      <c r="D211">
        <v>24</v>
      </c>
      <c r="F211">
        <v>9</v>
      </c>
      <c r="G211">
        <v>0.4</v>
      </c>
      <c r="H211">
        <v>41</v>
      </c>
      <c r="I211">
        <v>24</v>
      </c>
      <c r="K211">
        <v>2.8</v>
      </c>
      <c r="M211">
        <v>0.6</v>
      </c>
      <c r="Q211" s="3">
        <f t="shared" si="33"/>
        <v>101.8</v>
      </c>
      <c r="R211" t="s">
        <v>247</v>
      </c>
    </row>
    <row r="212" spans="1:18" x14ac:dyDescent="0.2">
      <c r="A212" s="1">
        <v>1612</v>
      </c>
      <c r="B212">
        <v>900</v>
      </c>
      <c r="C212">
        <v>0.7</v>
      </c>
      <c r="D212">
        <v>13</v>
      </c>
      <c r="G212">
        <v>0.4</v>
      </c>
      <c r="H212">
        <v>48</v>
      </c>
      <c r="I212">
        <v>35</v>
      </c>
      <c r="K212">
        <v>3.3</v>
      </c>
      <c r="M212">
        <v>0.7</v>
      </c>
      <c r="Q212" s="3">
        <f t="shared" si="33"/>
        <v>100.4</v>
      </c>
      <c r="R212" t="s">
        <v>246</v>
      </c>
    </row>
    <row r="213" spans="1:18" x14ac:dyDescent="0.2">
      <c r="A213" s="1">
        <v>1598</v>
      </c>
      <c r="B213">
        <v>900</v>
      </c>
      <c r="C213">
        <v>0.7</v>
      </c>
      <c r="D213">
        <v>16</v>
      </c>
      <c r="G213">
        <v>0.4</v>
      </c>
      <c r="H213">
        <v>41</v>
      </c>
      <c r="I213">
        <v>42</v>
      </c>
      <c r="K213">
        <v>0.8</v>
      </c>
      <c r="M213">
        <v>0.9</v>
      </c>
      <c r="Q213" s="3">
        <f t="shared" si="33"/>
        <v>101.10000000000001</v>
      </c>
      <c r="R213" t="s">
        <v>228</v>
      </c>
    </row>
    <row r="214" spans="1:18" x14ac:dyDescent="0.2">
      <c r="A214" s="1">
        <v>1610</v>
      </c>
      <c r="B214">
        <v>875</v>
      </c>
      <c r="C214">
        <v>0.7</v>
      </c>
      <c r="D214">
        <v>13</v>
      </c>
      <c r="G214">
        <v>0.4</v>
      </c>
      <c r="H214">
        <v>47</v>
      </c>
      <c r="I214">
        <v>36</v>
      </c>
      <c r="K214">
        <v>2.8</v>
      </c>
      <c r="M214">
        <v>0.5</v>
      </c>
      <c r="Q214" s="3">
        <f t="shared" si="33"/>
        <v>99.7</v>
      </c>
      <c r="R214" t="s">
        <v>246</v>
      </c>
    </row>
    <row r="215" spans="1:18" x14ac:dyDescent="0.2">
      <c r="A215" s="1">
        <v>1602</v>
      </c>
      <c r="B215">
        <v>850</v>
      </c>
      <c r="C215">
        <v>0.7</v>
      </c>
      <c r="D215">
        <v>15</v>
      </c>
      <c r="H215">
        <v>45</v>
      </c>
      <c r="I215">
        <v>37</v>
      </c>
      <c r="K215">
        <v>3.3</v>
      </c>
      <c r="M215">
        <v>1</v>
      </c>
      <c r="Q215" s="3">
        <f t="shared" si="33"/>
        <v>101.3</v>
      </c>
      <c r="R215" t="s">
        <v>246</v>
      </c>
    </row>
    <row r="216" spans="1:18" x14ac:dyDescent="0.2">
      <c r="A216" s="1">
        <v>1611</v>
      </c>
      <c r="B216">
        <v>825</v>
      </c>
      <c r="C216">
        <v>0.7</v>
      </c>
      <c r="D216">
        <v>12</v>
      </c>
      <c r="G216">
        <v>0.4</v>
      </c>
      <c r="H216">
        <v>47</v>
      </c>
      <c r="I216">
        <v>37</v>
      </c>
      <c r="K216">
        <v>2.5</v>
      </c>
      <c r="M216">
        <v>0.9</v>
      </c>
      <c r="O216">
        <v>1</v>
      </c>
      <c r="Q216" s="3">
        <f t="shared" si="33"/>
        <v>100.80000000000001</v>
      </c>
      <c r="R216" t="s">
        <v>246</v>
      </c>
    </row>
    <row r="217" spans="1:18" x14ac:dyDescent="0.2">
      <c r="A217" s="10" t="s">
        <v>168</v>
      </c>
    </row>
    <row r="218" spans="1:18" x14ac:dyDescent="0.2">
      <c r="A218" s="1">
        <v>1690</v>
      </c>
      <c r="B218">
        <v>875</v>
      </c>
      <c r="C218">
        <v>0.7</v>
      </c>
      <c r="D218">
        <v>13</v>
      </c>
      <c r="H218">
        <v>47</v>
      </c>
      <c r="I218">
        <v>36</v>
      </c>
      <c r="K218">
        <v>3.6</v>
      </c>
      <c r="M218">
        <v>0.9</v>
      </c>
      <c r="Q218" s="3">
        <f t="shared" si="33"/>
        <v>100.5</v>
      </c>
      <c r="R218" t="s">
        <v>246</v>
      </c>
    </row>
    <row r="219" spans="1:18" x14ac:dyDescent="0.2">
      <c r="A219" s="1">
        <v>1694</v>
      </c>
      <c r="B219">
        <v>850</v>
      </c>
      <c r="C219">
        <v>0.7</v>
      </c>
      <c r="D219">
        <v>12</v>
      </c>
      <c r="H219">
        <v>49</v>
      </c>
      <c r="I219">
        <v>35</v>
      </c>
      <c r="K219">
        <v>4</v>
      </c>
      <c r="M219">
        <v>0.9</v>
      </c>
      <c r="Q219" s="3">
        <f t="shared" si="33"/>
        <v>100.9</v>
      </c>
      <c r="R219" t="s">
        <v>246</v>
      </c>
    </row>
    <row r="220" spans="1:18" x14ac:dyDescent="0.2">
      <c r="A220" s="10" t="s">
        <v>169</v>
      </c>
    </row>
    <row r="221" spans="1:18" x14ac:dyDescent="0.2">
      <c r="A221" s="1">
        <v>1666</v>
      </c>
      <c r="B221">
        <v>925</v>
      </c>
      <c r="C221">
        <v>0.7</v>
      </c>
      <c r="D221">
        <v>15</v>
      </c>
      <c r="G221" s="11">
        <v>1.5</v>
      </c>
      <c r="H221">
        <v>50</v>
      </c>
      <c r="I221">
        <v>26</v>
      </c>
      <c r="K221">
        <v>3.1</v>
      </c>
      <c r="L221">
        <v>4</v>
      </c>
      <c r="M221">
        <v>1.1000000000000001</v>
      </c>
      <c r="Q221" s="3">
        <f t="shared" si="33"/>
        <v>100.69999999999999</v>
      </c>
      <c r="R221" t="s">
        <v>248</v>
      </c>
    </row>
    <row r="222" spans="1:18" x14ac:dyDescent="0.2">
      <c r="A222" s="1">
        <v>1617</v>
      </c>
      <c r="B222">
        <v>900</v>
      </c>
      <c r="C222">
        <v>0.7</v>
      </c>
      <c r="D222">
        <v>14</v>
      </c>
      <c r="H222">
        <v>49</v>
      </c>
      <c r="I222">
        <v>31</v>
      </c>
      <c r="K222">
        <v>3.1</v>
      </c>
      <c r="L222">
        <v>2.8</v>
      </c>
      <c r="M222">
        <v>1.2</v>
      </c>
      <c r="Q222" s="3">
        <f t="shared" si="33"/>
        <v>101.1</v>
      </c>
      <c r="R222" t="s">
        <v>248</v>
      </c>
    </row>
    <row r="223" spans="1:18" x14ac:dyDescent="0.2">
      <c r="A223" s="1">
        <v>1627</v>
      </c>
      <c r="B223">
        <v>875</v>
      </c>
      <c r="C223">
        <v>0.7</v>
      </c>
      <c r="D223">
        <v>12</v>
      </c>
      <c r="H223">
        <v>49</v>
      </c>
      <c r="I223">
        <v>29</v>
      </c>
      <c r="L223">
        <v>8</v>
      </c>
      <c r="M223">
        <v>1.1000000000000001</v>
      </c>
      <c r="Q223" s="3">
        <f t="shared" si="33"/>
        <v>99.1</v>
      </c>
      <c r="R223" t="s">
        <v>249</v>
      </c>
    </row>
    <row r="224" spans="1:18" x14ac:dyDescent="0.2">
      <c r="A224" s="1">
        <v>1624</v>
      </c>
      <c r="B224">
        <v>850</v>
      </c>
      <c r="C224">
        <v>0.7</v>
      </c>
      <c r="D224">
        <v>10</v>
      </c>
      <c r="H224">
        <v>50</v>
      </c>
      <c r="I224">
        <v>31</v>
      </c>
      <c r="L224">
        <v>6.5</v>
      </c>
      <c r="M224">
        <v>0.9</v>
      </c>
      <c r="Q224" s="3">
        <f t="shared" si="33"/>
        <v>98.4</v>
      </c>
      <c r="R224" t="s">
        <v>249</v>
      </c>
    </row>
    <row r="225" spans="1:18" x14ac:dyDescent="0.2">
      <c r="A225" s="1">
        <v>1619</v>
      </c>
      <c r="B225">
        <v>825</v>
      </c>
      <c r="C225">
        <v>0.7</v>
      </c>
      <c r="D225">
        <v>12</v>
      </c>
      <c r="F225">
        <v>0.5</v>
      </c>
      <c r="H225">
        <v>51</v>
      </c>
      <c r="I225">
        <v>32</v>
      </c>
      <c r="K225">
        <v>3</v>
      </c>
      <c r="L225">
        <v>2.9</v>
      </c>
      <c r="M225">
        <v>1</v>
      </c>
      <c r="Q225" s="3">
        <f t="shared" si="33"/>
        <v>102.4</v>
      </c>
      <c r="R225" t="s">
        <v>248</v>
      </c>
    </row>
    <row r="226" spans="1:18" x14ac:dyDescent="0.2">
      <c r="A226" t="s">
        <v>166</v>
      </c>
    </row>
    <row r="227" spans="1:18" x14ac:dyDescent="0.2">
      <c r="A227">
        <v>1660</v>
      </c>
      <c r="B227">
        <v>925</v>
      </c>
      <c r="C227">
        <v>0.7</v>
      </c>
      <c r="D227">
        <v>29</v>
      </c>
      <c r="E227">
        <v>2</v>
      </c>
      <c r="H227">
        <v>33</v>
      </c>
      <c r="I227">
        <v>25</v>
      </c>
      <c r="M227">
        <v>0.8</v>
      </c>
      <c r="O227">
        <v>10</v>
      </c>
      <c r="P227">
        <v>0.7</v>
      </c>
      <c r="Q227" s="3">
        <f t="shared" si="33"/>
        <v>99.8</v>
      </c>
      <c r="R227" t="s">
        <v>250</v>
      </c>
    </row>
    <row r="228" spans="1:18" x14ac:dyDescent="0.2">
      <c r="A228">
        <v>1672</v>
      </c>
      <c r="B228">
        <v>900</v>
      </c>
      <c r="C228">
        <v>0.7</v>
      </c>
      <c r="D228">
        <v>29</v>
      </c>
      <c r="G228">
        <v>1</v>
      </c>
      <c r="H228">
        <v>33</v>
      </c>
      <c r="I228">
        <v>30</v>
      </c>
      <c r="M228">
        <v>1</v>
      </c>
      <c r="O228">
        <v>6</v>
      </c>
      <c r="P228">
        <v>3.6</v>
      </c>
      <c r="Q228" s="3">
        <f t="shared" si="33"/>
        <v>100</v>
      </c>
      <c r="R228" t="s">
        <v>228</v>
      </c>
    </row>
    <row r="229" spans="1:18" x14ac:dyDescent="0.2">
      <c r="A229">
        <v>1667</v>
      </c>
      <c r="B229">
        <v>875</v>
      </c>
      <c r="C229">
        <v>0.7</v>
      </c>
      <c r="D229">
        <v>21</v>
      </c>
      <c r="E229">
        <v>0.4</v>
      </c>
      <c r="G229">
        <v>0.4</v>
      </c>
      <c r="H229">
        <v>37</v>
      </c>
      <c r="I229">
        <v>28</v>
      </c>
      <c r="M229">
        <v>1</v>
      </c>
      <c r="O229">
        <v>12</v>
      </c>
      <c r="P229">
        <v>1.9</v>
      </c>
      <c r="Q229" s="3">
        <f t="shared" si="33"/>
        <v>99.8</v>
      </c>
      <c r="R229" t="s">
        <v>250</v>
      </c>
    </row>
    <row r="230" spans="1:18" x14ac:dyDescent="0.2">
      <c r="A230">
        <v>1662</v>
      </c>
      <c r="B230">
        <v>850</v>
      </c>
      <c r="C230">
        <v>0.7</v>
      </c>
      <c r="D230">
        <v>22</v>
      </c>
      <c r="E230">
        <v>2</v>
      </c>
      <c r="G230">
        <v>0.4</v>
      </c>
      <c r="H230">
        <v>37</v>
      </c>
      <c r="I230">
        <v>24</v>
      </c>
      <c r="M230">
        <v>1.1000000000000001</v>
      </c>
      <c r="O230">
        <v>14</v>
      </c>
      <c r="P230">
        <v>2.4</v>
      </c>
      <c r="Q230" s="3">
        <f t="shared" si="33"/>
        <v>100.5</v>
      </c>
      <c r="R230" t="s">
        <v>250</v>
      </c>
    </row>
    <row r="231" spans="1:18" x14ac:dyDescent="0.2">
      <c r="A231">
        <v>1661</v>
      </c>
      <c r="B231">
        <v>825</v>
      </c>
      <c r="C231">
        <v>0.7</v>
      </c>
      <c r="D231">
        <v>18</v>
      </c>
      <c r="E231">
        <v>4</v>
      </c>
      <c r="G231">
        <v>0.4</v>
      </c>
      <c r="H231">
        <v>40</v>
      </c>
      <c r="I231">
        <v>22</v>
      </c>
      <c r="M231">
        <v>1.3</v>
      </c>
      <c r="O231">
        <v>15</v>
      </c>
      <c r="Q231" s="3">
        <f>SUM(D231:O231)</f>
        <v>100.7</v>
      </c>
      <c r="R231" t="s">
        <v>250</v>
      </c>
    </row>
    <row r="232" spans="1:18" x14ac:dyDescent="0.2">
      <c r="A232" t="s">
        <v>167</v>
      </c>
    </row>
    <row r="233" spans="1:18" x14ac:dyDescent="0.2">
      <c r="A233">
        <v>1606</v>
      </c>
      <c r="B233">
        <v>950</v>
      </c>
      <c r="C233">
        <v>0.7</v>
      </c>
      <c r="D233">
        <v>34</v>
      </c>
      <c r="G233">
        <v>2</v>
      </c>
      <c r="H233">
        <v>34</v>
      </c>
      <c r="I233">
        <v>22</v>
      </c>
      <c r="K233">
        <v>5.5</v>
      </c>
      <c r="M233">
        <v>0.6</v>
      </c>
      <c r="O233">
        <v>2</v>
      </c>
      <c r="Q233" s="3">
        <f t="shared" ref="Q233:Q235" si="34">SUM(D233:O233)</f>
        <v>100.1</v>
      </c>
      <c r="R233" t="s">
        <v>251</v>
      </c>
    </row>
    <row r="234" spans="1:18" x14ac:dyDescent="0.2">
      <c r="A234">
        <v>1596</v>
      </c>
      <c r="B234">
        <v>900</v>
      </c>
      <c r="C234">
        <v>0.7</v>
      </c>
      <c r="D234">
        <v>23</v>
      </c>
      <c r="G234">
        <v>4</v>
      </c>
      <c r="H234">
        <v>36</v>
      </c>
      <c r="I234">
        <v>25</v>
      </c>
      <c r="K234">
        <v>4.2</v>
      </c>
      <c r="M234">
        <v>1.1000000000000001</v>
      </c>
      <c r="O234">
        <v>7</v>
      </c>
      <c r="Q234" s="3">
        <f t="shared" si="34"/>
        <v>100.3</v>
      </c>
      <c r="R234" t="s">
        <v>251</v>
      </c>
    </row>
    <row r="235" spans="1:18" x14ac:dyDescent="0.2">
      <c r="A235">
        <v>1607</v>
      </c>
      <c r="B235">
        <v>850</v>
      </c>
      <c r="C235">
        <v>0.7</v>
      </c>
      <c r="D235">
        <v>20</v>
      </c>
      <c r="G235">
        <v>3</v>
      </c>
      <c r="H235">
        <v>40</v>
      </c>
      <c r="I235">
        <v>20</v>
      </c>
      <c r="K235">
        <v>4.0999999999999996</v>
      </c>
      <c r="M235">
        <v>1.2</v>
      </c>
      <c r="O235">
        <v>12</v>
      </c>
      <c r="Q235" s="3">
        <f t="shared" si="34"/>
        <v>100.3</v>
      </c>
      <c r="R235" t="s">
        <v>251</v>
      </c>
    </row>
    <row r="236" spans="1:18" x14ac:dyDescent="0.2">
      <c r="A236" t="s">
        <v>168</v>
      </c>
    </row>
    <row r="237" spans="1:18" x14ac:dyDescent="0.2">
      <c r="A237">
        <v>1697</v>
      </c>
      <c r="B237">
        <v>875</v>
      </c>
      <c r="C237">
        <v>0.7</v>
      </c>
      <c r="D237">
        <v>20</v>
      </c>
      <c r="G237">
        <v>0.4</v>
      </c>
      <c r="H237">
        <v>41</v>
      </c>
      <c r="I237">
        <v>22</v>
      </c>
      <c r="K237">
        <v>5.4</v>
      </c>
      <c r="M237">
        <v>1.1000000000000001</v>
      </c>
      <c r="O237">
        <v>11</v>
      </c>
      <c r="Q237" s="3">
        <f t="shared" ref="Q237:Q238" si="35">SUM(D237:O237)</f>
        <v>100.9</v>
      </c>
      <c r="R237" t="s">
        <v>246</v>
      </c>
    </row>
    <row r="238" spans="1:18" x14ac:dyDescent="0.2">
      <c r="A238">
        <v>1693</v>
      </c>
      <c r="B238">
        <v>850</v>
      </c>
      <c r="C238">
        <v>0.7</v>
      </c>
      <c r="D238">
        <v>19</v>
      </c>
      <c r="G238">
        <v>0.4</v>
      </c>
      <c r="H238">
        <v>41</v>
      </c>
      <c r="I238">
        <v>21</v>
      </c>
      <c r="K238">
        <v>5.5</v>
      </c>
      <c r="M238">
        <v>1.2</v>
      </c>
      <c r="O238">
        <v>12</v>
      </c>
      <c r="Q238" s="3">
        <f t="shared" si="35"/>
        <v>100.10000000000001</v>
      </c>
      <c r="R238" t="s">
        <v>246</v>
      </c>
    </row>
    <row r="239" spans="1:18" x14ac:dyDescent="0.2">
      <c r="A239" t="s">
        <v>169</v>
      </c>
    </row>
    <row r="240" spans="1:18" x14ac:dyDescent="0.2">
      <c r="A240">
        <v>1723</v>
      </c>
      <c r="B240">
        <v>925</v>
      </c>
      <c r="C240">
        <v>0.7</v>
      </c>
      <c r="D240">
        <v>23</v>
      </c>
      <c r="G240">
        <v>0.4</v>
      </c>
      <c r="H240">
        <v>41</v>
      </c>
      <c r="I240">
        <v>21</v>
      </c>
      <c r="K240">
        <v>6.5</v>
      </c>
      <c r="L240">
        <v>0.3</v>
      </c>
      <c r="M240">
        <v>1</v>
      </c>
      <c r="O240">
        <v>7</v>
      </c>
      <c r="Q240" s="3">
        <f t="shared" ref="Q240:Q244" si="36">SUM(D240:O240)</f>
        <v>100.2</v>
      </c>
      <c r="R240" t="s">
        <v>246</v>
      </c>
    </row>
    <row r="241" spans="1:18" x14ac:dyDescent="0.2">
      <c r="A241">
        <v>1657</v>
      </c>
      <c r="B241">
        <v>900</v>
      </c>
      <c r="C241">
        <v>0.7</v>
      </c>
      <c r="D241">
        <v>21</v>
      </c>
      <c r="H241">
        <v>44</v>
      </c>
      <c r="I241">
        <v>20</v>
      </c>
      <c r="K241">
        <v>7.5</v>
      </c>
      <c r="L241">
        <v>0.1</v>
      </c>
      <c r="M241">
        <v>1</v>
      </c>
      <c r="O241">
        <v>7</v>
      </c>
      <c r="Q241" s="3">
        <f t="shared" si="36"/>
        <v>100.6</v>
      </c>
      <c r="R241" t="s">
        <v>246</v>
      </c>
    </row>
    <row r="242" spans="1:18" x14ac:dyDescent="0.2">
      <c r="A242">
        <v>1659</v>
      </c>
      <c r="B242">
        <v>875</v>
      </c>
      <c r="C242">
        <v>0.7</v>
      </c>
      <c r="D242">
        <v>19</v>
      </c>
      <c r="H242">
        <v>45</v>
      </c>
      <c r="I242">
        <v>17</v>
      </c>
      <c r="K242">
        <v>7.8</v>
      </c>
      <c r="L242">
        <v>0.7</v>
      </c>
      <c r="M242">
        <v>1.1000000000000001</v>
      </c>
      <c r="O242">
        <v>10</v>
      </c>
      <c r="Q242" s="3">
        <f t="shared" si="36"/>
        <v>100.6</v>
      </c>
      <c r="R242" t="s">
        <v>246</v>
      </c>
    </row>
    <row r="243" spans="1:18" x14ac:dyDescent="0.2">
      <c r="A243">
        <v>1665</v>
      </c>
      <c r="B243">
        <v>850</v>
      </c>
      <c r="C243">
        <v>0.7</v>
      </c>
      <c r="D243">
        <v>19</v>
      </c>
      <c r="H243">
        <v>45</v>
      </c>
      <c r="I243">
        <v>16</v>
      </c>
      <c r="K243">
        <v>8.1</v>
      </c>
      <c r="L243">
        <v>0.4</v>
      </c>
      <c r="M243">
        <v>1.2</v>
      </c>
      <c r="O243">
        <v>11</v>
      </c>
      <c r="Q243" s="3">
        <f t="shared" si="36"/>
        <v>100.7</v>
      </c>
      <c r="R243" t="s">
        <v>246</v>
      </c>
    </row>
    <row r="244" spans="1:18" x14ac:dyDescent="0.2">
      <c r="A244">
        <v>1652</v>
      </c>
      <c r="B244">
        <v>825</v>
      </c>
      <c r="C244">
        <v>0.7</v>
      </c>
      <c r="D244">
        <v>17</v>
      </c>
      <c r="H244">
        <v>47</v>
      </c>
      <c r="I244">
        <v>17</v>
      </c>
      <c r="K244">
        <v>4.8</v>
      </c>
      <c r="L244">
        <v>2.4</v>
      </c>
      <c r="M244">
        <v>1.2</v>
      </c>
      <c r="O244">
        <v>11</v>
      </c>
      <c r="Q244" s="3">
        <f t="shared" si="36"/>
        <v>100.4</v>
      </c>
      <c r="R244" t="s">
        <v>248</v>
      </c>
    </row>
    <row r="245" spans="1:18" x14ac:dyDescent="0.2">
      <c r="A245" s="10" t="s">
        <v>165</v>
      </c>
    </row>
    <row r="246" spans="1:18" x14ac:dyDescent="0.2">
      <c r="A246" s="1">
        <v>1635</v>
      </c>
      <c r="B246">
        <v>825</v>
      </c>
      <c r="C246">
        <v>0.7</v>
      </c>
      <c r="D246">
        <v>21</v>
      </c>
      <c r="G246">
        <v>6</v>
      </c>
      <c r="H246">
        <v>40</v>
      </c>
      <c r="I246">
        <v>32</v>
      </c>
      <c r="L246">
        <v>0.8</v>
      </c>
      <c r="M246">
        <v>0.5</v>
      </c>
      <c r="P246">
        <v>2</v>
      </c>
      <c r="Q246" s="3">
        <f>SUM(D246:O246)</f>
        <v>100.3</v>
      </c>
      <c r="R246" t="s">
        <v>220</v>
      </c>
    </row>
    <row r="247" spans="1:18" x14ac:dyDescent="0.2">
      <c r="A247" s="10" t="s">
        <v>170</v>
      </c>
    </row>
    <row r="248" spans="1:18" x14ac:dyDescent="0.2">
      <c r="A248" s="1">
        <v>1641</v>
      </c>
      <c r="B248">
        <v>925</v>
      </c>
      <c r="C248">
        <v>0.7</v>
      </c>
      <c r="D248">
        <v>33</v>
      </c>
      <c r="F248">
        <v>8</v>
      </c>
      <c r="G248">
        <v>10</v>
      </c>
      <c r="H248">
        <v>33</v>
      </c>
      <c r="I248">
        <v>15</v>
      </c>
      <c r="L248">
        <v>0.5</v>
      </c>
      <c r="M248">
        <v>0.2</v>
      </c>
      <c r="P248">
        <v>0.4</v>
      </c>
      <c r="Q248" s="3">
        <f t="shared" ref="Q248:Q252" si="37">SUM(D248:O248)</f>
        <v>99.7</v>
      </c>
      <c r="R248" t="s">
        <v>239</v>
      </c>
    </row>
    <row r="249" spans="1:18" x14ac:dyDescent="0.2">
      <c r="A249" s="1">
        <v>1649</v>
      </c>
      <c r="B249">
        <v>900</v>
      </c>
      <c r="C249">
        <v>0.7</v>
      </c>
      <c r="D249">
        <v>29</v>
      </c>
      <c r="F249">
        <v>7</v>
      </c>
      <c r="G249">
        <v>8</v>
      </c>
      <c r="H249">
        <v>30</v>
      </c>
      <c r="I249">
        <v>25</v>
      </c>
      <c r="L249">
        <v>0.8</v>
      </c>
      <c r="M249">
        <v>0.2</v>
      </c>
      <c r="P249">
        <v>0.4</v>
      </c>
      <c r="Q249" s="3">
        <f t="shared" si="37"/>
        <v>100</v>
      </c>
      <c r="R249" t="s">
        <v>239</v>
      </c>
    </row>
    <row r="250" spans="1:18" x14ac:dyDescent="0.2">
      <c r="A250" s="1">
        <v>1650</v>
      </c>
      <c r="B250">
        <v>875</v>
      </c>
      <c r="C250">
        <v>0.7</v>
      </c>
      <c r="D250">
        <v>28</v>
      </c>
      <c r="F250">
        <v>5</v>
      </c>
      <c r="G250">
        <v>6</v>
      </c>
      <c r="H250">
        <v>35</v>
      </c>
      <c r="I250">
        <v>25</v>
      </c>
      <c r="L250">
        <v>0.4</v>
      </c>
      <c r="M250">
        <v>0.4</v>
      </c>
      <c r="P250">
        <v>0.9</v>
      </c>
      <c r="Q250" s="3">
        <f t="shared" si="37"/>
        <v>99.800000000000011</v>
      </c>
      <c r="R250" t="s">
        <v>239</v>
      </c>
    </row>
    <row r="251" spans="1:18" x14ac:dyDescent="0.2">
      <c r="A251" s="1">
        <v>1644</v>
      </c>
      <c r="B251">
        <v>850</v>
      </c>
      <c r="C251">
        <v>0.7</v>
      </c>
      <c r="D251">
        <v>25</v>
      </c>
      <c r="F251">
        <v>5</v>
      </c>
      <c r="G251">
        <v>5</v>
      </c>
      <c r="H251">
        <v>34</v>
      </c>
      <c r="I251">
        <v>31</v>
      </c>
      <c r="L251">
        <v>0.3</v>
      </c>
      <c r="M251">
        <v>0.5</v>
      </c>
      <c r="P251">
        <v>0.4</v>
      </c>
      <c r="Q251" s="3">
        <f t="shared" si="37"/>
        <v>100.8</v>
      </c>
      <c r="R251" t="s">
        <v>239</v>
      </c>
    </row>
    <row r="252" spans="1:18" x14ac:dyDescent="0.2">
      <c r="A252" s="1">
        <v>1642</v>
      </c>
      <c r="B252">
        <v>825</v>
      </c>
      <c r="C252">
        <v>0.7</v>
      </c>
      <c r="D252">
        <v>22</v>
      </c>
      <c r="F252">
        <v>2</v>
      </c>
      <c r="G252">
        <v>4</v>
      </c>
      <c r="H252">
        <v>34</v>
      </c>
      <c r="I252">
        <v>38</v>
      </c>
      <c r="L252">
        <v>0.5</v>
      </c>
      <c r="M252">
        <v>0.5</v>
      </c>
      <c r="P252">
        <v>0.4</v>
      </c>
      <c r="Q252" s="3">
        <f t="shared" si="37"/>
        <v>101</v>
      </c>
      <c r="R252" t="s">
        <v>239</v>
      </c>
    </row>
    <row r="253" spans="1:18" x14ac:dyDescent="0.2">
      <c r="A253" s="10" t="s">
        <v>168</v>
      </c>
    </row>
    <row r="254" spans="1:18" x14ac:dyDescent="0.2">
      <c r="A254" s="1">
        <v>1695</v>
      </c>
      <c r="B254">
        <v>875</v>
      </c>
      <c r="C254">
        <v>0.7</v>
      </c>
      <c r="D254">
        <v>26</v>
      </c>
      <c r="F254">
        <v>8</v>
      </c>
      <c r="G254">
        <v>7</v>
      </c>
      <c r="H254">
        <v>34</v>
      </c>
      <c r="I254">
        <v>24</v>
      </c>
      <c r="L254">
        <v>1.5</v>
      </c>
      <c r="M254">
        <v>0.4</v>
      </c>
      <c r="Q254" s="3">
        <f>SUM(D254:O254)</f>
        <v>100.9</v>
      </c>
      <c r="R254" t="s">
        <v>252</v>
      </c>
    </row>
    <row r="255" spans="1:18" x14ac:dyDescent="0.2">
      <c r="A255" s="10" t="s">
        <v>169</v>
      </c>
    </row>
    <row r="256" spans="1:18" x14ac:dyDescent="0.2">
      <c r="A256" s="1">
        <v>1637</v>
      </c>
      <c r="B256">
        <v>925</v>
      </c>
      <c r="C256">
        <v>0.7</v>
      </c>
      <c r="D256">
        <v>25</v>
      </c>
      <c r="F256">
        <v>12</v>
      </c>
      <c r="G256">
        <v>7</v>
      </c>
      <c r="H256">
        <v>39</v>
      </c>
      <c r="I256">
        <v>10</v>
      </c>
      <c r="L256">
        <v>7</v>
      </c>
      <c r="M256">
        <v>0.4</v>
      </c>
      <c r="Q256" s="3">
        <f t="shared" ref="Q256:Q260" si="38">SUM(D256:O256)</f>
        <v>100.4</v>
      </c>
      <c r="R256" t="s">
        <v>252</v>
      </c>
    </row>
    <row r="257" spans="1:20" x14ac:dyDescent="0.2">
      <c r="A257" s="1">
        <v>1668</v>
      </c>
      <c r="B257">
        <v>900</v>
      </c>
      <c r="C257">
        <v>0.7</v>
      </c>
      <c r="D257">
        <v>21</v>
      </c>
      <c r="F257">
        <v>8</v>
      </c>
      <c r="G257">
        <v>9</v>
      </c>
      <c r="H257">
        <v>45</v>
      </c>
      <c r="I257">
        <v>10</v>
      </c>
      <c r="L257">
        <v>7</v>
      </c>
      <c r="M257">
        <v>0.5</v>
      </c>
      <c r="Q257" s="3">
        <f t="shared" si="38"/>
        <v>100.5</v>
      </c>
      <c r="R257" t="s">
        <v>252</v>
      </c>
    </row>
    <row r="258" spans="1:20" x14ac:dyDescent="0.2">
      <c r="A258" s="1">
        <v>1669</v>
      </c>
      <c r="B258">
        <v>875</v>
      </c>
      <c r="C258">
        <v>0.7</v>
      </c>
      <c r="D258">
        <v>21</v>
      </c>
      <c r="F258">
        <v>10</v>
      </c>
      <c r="G258">
        <v>8</v>
      </c>
      <c r="H258">
        <v>42</v>
      </c>
      <c r="I258">
        <v>12</v>
      </c>
      <c r="L258">
        <v>7</v>
      </c>
      <c r="M258">
        <v>0.5</v>
      </c>
      <c r="Q258" s="3">
        <f t="shared" si="38"/>
        <v>100.5</v>
      </c>
      <c r="R258" t="s">
        <v>252</v>
      </c>
    </row>
    <row r="259" spans="1:20" x14ac:dyDescent="0.2">
      <c r="A259" s="1">
        <v>1640</v>
      </c>
      <c r="B259">
        <v>850</v>
      </c>
      <c r="C259">
        <v>0.7</v>
      </c>
      <c r="D259">
        <v>19</v>
      </c>
      <c r="F259">
        <v>7</v>
      </c>
      <c r="G259">
        <v>5</v>
      </c>
      <c r="H259">
        <v>41</v>
      </c>
      <c r="I259">
        <v>22</v>
      </c>
      <c r="L259">
        <v>5.6</v>
      </c>
      <c r="M259">
        <v>0.5</v>
      </c>
      <c r="N259">
        <v>0.5</v>
      </c>
      <c r="Q259" s="3">
        <f t="shared" si="38"/>
        <v>100.6</v>
      </c>
      <c r="R259" t="s">
        <v>252</v>
      </c>
    </row>
    <row r="260" spans="1:20" x14ac:dyDescent="0.2">
      <c r="A260" s="1">
        <v>1673</v>
      </c>
      <c r="B260">
        <v>825</v>
      </c>
      <c r="C260">
        <v>0.7</v>
      </c>
      <c r="D260">
        <v>19</v>
      </c>
      <c r="F260">
        <v>1</v>
      </c>
      <c r="G260">
        <v>2</v>
      </c>
      <c r="H260">
        <v>38</v>
      </c>
      <c r="I260">
        <v>34</v>
      </c>
      <c r="L260">
        <v>4.5</v>
      </c>
      <c r="M260">
        <v>0.5</v>
      </c>
      <c r="N260">
        <v>1</v>
      </c>
      <c r="Q260" s="3">
        <f t="shared" si="38"/>
        <v>100</v>
      </c>
      <c r="R260" t="s">
        <v>252</v>
      </c>
    </row>
    <row r="262" spans="1:20" s="5" customFormat="1" x14ac:dyDescent="0.2">
      <c r="A262" s="5" t="s">
        <v>172</v>
      </c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T262" s="15"/>
    </row>
    <row r="263" spans="1:20" x14ac:dyDescent="0.2">
      <c r="A263">
        <v>132</v>
      </c>
      <c r="B263">
        <v>750</v>
      </c>
      <c r="C263" s="3">
        <v>1</v>
      </c>
      <c r="D263" s="12" t="s">
        <v>173</v>
      </c>
      <c r="E263" s="13"/>
      <c r="F263" s="13">
        <v>2</v>
      </c>
      <c r="G263" s="13"/>
      <c r="H263" s="13">
        <v>37</v>
      </c>
      <c r="I263" s="13">
        <v>61</v>
      </c>
      <c r="J263" s="13"/>
      <c r="K263" s="3"/>
      <c r="L263" s="3"/>
      <c r="M263" s="3"/>
      <c r="N263" s="3"/>
      <c r="O263" s="3"/>
      <c r="P263" s="3"/>
      <c r="Q263" s="3">
        <f t="shared" ref="Q263:Q277" si="39">SUM(D263:O263)</f>
        <v>100</v>
      </c>
      <c r="R263" s="3" t="s">
        <v>215</v>
      </c>
    </row>
    <row r="264" spans="1:20" x14ac:dyDescent="0.2">
      <c r="A264">
        <v>135</v>
      </c>
      <c r="B264">
        <v>800</v>
      </c>
      <c r="C264" s="3">
        <v>1</v>
      </c>
      <c r="D264" s="12" t="s">
        <v>173</v>
      </c>
      <c r="E264" s="13"/>
      <c r="F264" s="13">
        <v>5</v>
      </c>
      <c r="G264" s="13"/>
      <c r="H264" s="13">
        <v>26</v>
      </c>
      <c r="I264" s="13">
        <v>69</v>
      </c>
      <c r="J264" s="13"/>
      <c r="K264" s="3"/>
      <c r="L264" s="3"/>
      <c r="M264" s="3"/>
      <c r="N264" s="3"/>
      <c r="O264" s="3"/>
      <c r="P264" s="3"/>
      <c r="Q264" s="3">
        <f t="shared" si="39"/>
        <v>100</v>
      </c>
      <c r="R264" s="3" t="s">
        <v>216</v>
      </c>
    </row>
    <row r="265" spans="1:20" x14ac:dyDescent="0.2">
      <c r="A265">
        <v>120</v>
      </c>
      <c r="B265">
        <v>850</v>
      </c>
      <c r="C265" s="3">
        <v>1</v>
      </c>
      <c r="D265" s="13">
        <v>8</v>
      </c>
      <c r="E265" s="13"/>
      <c r="F265" s="13">
        <v>12</v>
      </c>
      <c r="G265" s="13">
        <v>3</v>
      </c>
      <c r="H265" s="13">
        <v>20</v>
      </c>
      <c r="I265" s="13">
        <v>57</v>
      </c>
      <c r="J265" s="13"/>
      <c r="K265" s="3"/>
      <c r="L265" s="3"/>
      <c r="M265" s="3"/>
      <c r="N265" s="3"/>
      <c r="O265" s="3"/>
      <c r="P265" s="3"/>
      <c r="Q265" s="3">
        <f t="shared" si="39"/>
        <v>100</v>
      </c>
      <c r="R265" s="3" t="s">
        <v>217</v>
      </c>
    </row>
    <row r="266" spans="1:20" x14ac:dyDescent="0.2">
      <c r="A266">
        <v>118</v>
      </c>
      <c r="B266">
        <v>875</v>
      </c>
      <c r="C266" s="3">
        <v>1</v>
      </c>
      <c r="D266" s="13">
        <v>7</v>
      </c>
      <c r="E266" s="13"/>
      <c r="F266" s="13">
        <v>23</v>
      </c>
      <c r="G266" s="13"/>
      <c r="H266" s="13">
        <v>14</v>
      </c>
      <c r="I266" s="13">
        <v>30</v>
      </c>
      <c r="J266" s="13">
        <v>26</v>
      </c>
      <c r="K266" s="3"/>
      <c r="L266" s="3"/>
      <c r="M266" s="3"/>
      <c r="N266" s="3"/>
      <c r="O266" s="3"/>
      <c r="P266" s="3"/>
      <c r="Q266" s="3">
        <f t="shared" si="39"/>
        <v>100</v>
      </c>
      <c r="R266" s="3" t="s">
        <v>218</v>
      </c>
    </row>
    <row r="267" spans="1:20" x14ac:dyDescent="0.2">
      <c r="A267">
        <v>115</v>
      </c>
      <c r="B267">
        <v>900</v>
      </c>
      <c r="C267" s="3">
        <v>1</v>
      </c>
      <c r="D267" s="13">
        <v>3</v>
      </c>
      <c r="E267" s="13"/>
      <c r="F267" s="13">
        <v>13</v>
      </c>
      <c r="G267" s="13"/>
      <c r="H267" s="13">
        <v>20</v>
      </c>
      <c r="I267" s="13">
        <v>60</v>
      </c>
      <c r="J267" s="13">
        <v>4</v>
      </c>
      <c r="K267" s="3"/>
      <c r="L267" s="3"/>
      <c r="M267" s="3"/>
      <c r="N267" s="3"/>
      <c r="O267" s="3"/>
      <c r="P267" s="3"/>
      <c r="Q267" s="3">
        <f t="shared" si="39"/>
        <v>100</v>
      </c>
      <c r="R267" s="3" t="s">
        <v>218</v>
      </c>
    </row>
    <row r="268" spans="1:20" x14ac:dyDescent="0.2">
      <c r="A268">
        <v>106</v>
      </c>
      <c r="B268">
        <v>900</v>
      </c>
      <c r="C268" s="3">
        <v>1</v>
      </c>
      <c r="D268" s="13">
        <v>2</v>
      </c>
      <c r="E268" s="13"/>
      <c r="F268" s="13">
        <v>11</v>
      </c>
      <c r="G268" s="13">
        <v>2</v>
      </c>
      <c r="H268" s="13">
        <v>24</v>
      </c>
      <c r="I268" s="13">
        <v>53</v>
      </c>
      <c r="J268" s="13">
        <v>8</v>
      </c>
      <c r="K268" s="3"/>
      <c r="L268" s="3"/>
      <c r="M268" s="3"/>
      <c r="N268" s="3"/>
      <c r="O268" s="3"/>
      <c r="P268" s="3"/>
      <c r="Q268" s="3">
        <f t="shared" si="39"/>
        <v>100</v>
      </c>
      <c r="R268" s="3" t="s">
        <v>219</v>
      </c>
    </row>
    <row r="269" spans="1:20" x14ac:dyDescent="0.2">
      <c r="A269">
        <v>108</v>
      </c>
      <c r="B269">
        <v>925</v>
      </c>
      <c r="C269" s="3">
        <v>1</v>
      </c>
      <c r="D269" s="13">
        <v>12</v>
      </c>
      <c r="E269" s="13"/>
      <c r="F269" s="13">
        <v>25</v>
      </c>
      <c r="G269" s="13">
        <v>16</v>
      </c>
      <c r="H269" s="13">
        <v>21</v>
      </c>
      <c r="I269" s="13">
        <v>26</v>
      </c>
      <c r="J269" s="13"/>
      <c r="K269" s="3"/>
      <c r="L269" s="3"/>
      <c r="M269" s="3"/>
      <c r="N269" s="3"/>
      <c r="O269" s="3"/>
      <c r="P269" s="3"/>
      <c r="Q269" s="3">
        <f t="shared" si="39"/>
        <v>100</v>
      </c>
      <c r="R269" s="3" t="s">
        <v>220</v>
      </c>
    </row>
    <row r="270" spans="1:20" x14ac:dyDescent="0.2">
      <c r="A270">
        <v>109</v>
      </c>
      <c r="B270">
        <v>925</v>
      </c>
      <c r="C270" s="3">
        <v>1</v>
      </c>
      <c r="D270" s="13">
        <v>9</v>
      </c>
      <c r="E270" s="13"/>
      <c r="F270" s="13">
        <v>15</v>
      </c>
      <c r="G270" s="13">
        <v>5</v>
      </c>
      <c r="H270" s="13">
        <v>24</v>
      </c>
      <c r="I270" s="13">
        <v>43</v>
      </c>
      <c r="J270" s="13">
        <v>6</v>
      </c>
      <c r="K270" s="3"/>
      <c r="L270" s="3"/>
      <c r="M270" s="3"/>
      <c r="N270" s="3"/>
      <c r="O270" s="3"/>
      <c r="P270" s="3"/>
      <c r="Q270" s="3">
        <f t="shared" si="39"/>
        <v>102</v>
      </c>
      <c r="R270" s="3" t="s">
        <v>221</v>
      </c>
    </row>
    <row r="271" spans="1:20" x14ac:dyDescent="0.2">
      <c r="A271">
        <v>110</v>
      </c>
      <c r="B271">
        <v>925</v>
      </c>
      <c r="C271" s="3">
        <v>1</v>
      </c>
      <c r="D271" s="13">
        <v>16</v>
      </c>
      <c r="E271" s="13"/>
      <c r="F271" s="13">
        <v>23</v>
      </c>
      <c r="G271" s="13">
        <v>2</v>
      </c>
      <c r="H271" s="13">
        <v>14</v>
      </c>
      <c r="I271" s="13">
        <v>21</v>
      </c>
      <c r="J271" s="13">
        <v>24</v>
      </c>
      <c r="K271" s="3"/>
      <c r="L271" s="3"/>
      <c r="M271" s="3"/>
      <c r="N271" s="3"/>
      <c r="O271" s="3"/>
      <c r="P271" s="3"/>
      <c r="Q271" s="3">
        <f t="shared" si="39"/>
        <v>100</v>
      </c>
      <c r="R271" s="3" t="s">
        <v>222</v>
      </c>
    </row>
    <row r="272" spans="1:20" x14ac:dyDescent="0.2">
      <c r="A272">
        <v>113</v>
      </c>
      <c r="B272">
        <v>925</v>
      </c>
      <c r="C272" s="3">
        <v>1</v>
      </c>
      <c r="D272" s="13">
        <v>30</v>
      </c>
      <c r="E272" s="13"/>
      <c r="F272" s="13">
        <v>37</v>
      </c>
      <c r="G272" s="13"/>
      <c r="H272" s="13">
        <v>9</v>
      </c>
      <c r="I272" s="13">
        <v>9</v>
      </c>
      <c r="J272" s="13">
        <v>15</v>
      </c>
      <c r="K272" s="3"/>
      <c r="L272" s="3"/>
      <c r="M272" s="3"/>
      <c r="N272" s="3"/>
      <c r="O272" s="3"/>
      <c r="P272" s="3"/>
      <c r="Q272" s="3">
        <f t="shared" si="39"/>
        <v>100</v>
      </c>
      <c r="R272" s="3" t="s">
        <v>222</v>
      </c>
    </row>
    <row r="273" spans="1:20" x14ac:dyDescent="0.2">
      <c r="A273">
        <v>117</v>
      </c>
      <c r="B273">
        <v>950</v>
      </c>
      <c r="C273" s="3">
        <v>1</v>
      </c>
      <c r="D273" s="13">
        <v>33</v>
      </c>
      <c r="E273" s="13"/>
      <c r="F273" s="13">
        <v>37</v>
      </c>
      <c r="G273" s="13">
        <v>1</v>
      </c>
      <c r="H273" s="13">
        <v>5</v>
      </c>
      <c r="I273" s="13">
        <v>6</v>
      </c>
      <c r="J273" s="13">
        <v>18</v>
      </c>
      <c r="K273" s="3"/>
      <c r="L273" s="3"/>
      <c r="M273" s="3"/>
      <c r="N273" s="3"/>
      <c r="O273" s="3"/>
      <c r="P273" s="3"/>
      <c r="Q273" s="3">
        <f t="shared" si="39"/>
        <v>100</v>
      </c>
      <c r="R273" s="3" t="s">
        <v>223</v>
      </c>
    </row>
    <row r="274" spans="1:20" x14ac:dyDescent="0.2">
      <c r="A274">
        <v>103</v>
      </c>
      <c r="B274">
        <v>950</v>
      </c>
      <c r="C274" s="3">
        <v>1</v>
      </c>
      <c r="D274" s="13">
        <v>21</v>
      </c>
      <c r="E274" s="13"/>
      <c r="F274" s="13">
        <v>32</v>
      </c>
      <c r="G274" s="13"/>
      <c r="H274" s="13">
        <v>6</v>
      </c>
      <c r="I274" s="13">
        <v>9</v>
      </c>
      <c r="J274" s="13">
        <v>32</v>
      </c>
      <c r="K274" s="3"/>
      <c r="L274" s="3"/>
      <c r="M274" s="3"/>
      <c r="N274" s="3"/>
      <c r="O274" s="3"/>
      <c r="P274" s="3"/>
      <c r="Q274" s="3">
        <f t="shared" si="39"/>
        <v>100</v>
      </c>
      <c r="R274" s="3" t="s">
        <v>223</v>
      </c>
    </row>
    <row r="275" spans="1:20" x14ac:dyDescent="0.2">
      <c r="A275">
        <v>121</v>
      </c>
      <c r="B275">
        <v>975</v>
      </c>
      <c r="C275" s="3">
        <v>1</v>
      </c>
      <c r="D275" s="13">
        <v>29</v>
      </c>
      <c r="E275" s="13"/>
      <c r="F275" s="13">
        <v>26</v>
      </c>
      <c r="G275" s="13"/>
      <c r="H275" s="13">
        <v>21</v>
      </c>
      <c r="I275" s="13">
        <v>20</v>
      </c>
      <c r="J275" s="13">
        <v>4</v>
      </c>
      <c r="K275" s="3"/>
      <c r="L275" s="3"/>
      <c r="M275" s="3"/>
      <c r="N275" s="3"/>
      <c r="O275" s="3"/>
      <c r="P275" s="3"/>
      <c r="Q275" s="3">
        <f t="shared" si="39"/>
        <v>100</v>
      </c>
      <c r="R275" s="3" t="s">
        <v>222</v>
      </c>
    </row>
    <row r="276" spans="1:20" x14ac:dyDescent="0.2">
      <c r="A276">
        <v>119</v>
      </c>
      <c r="B276">
        <v>975</v>
      </c>
      <c r="C276" s="3">
        <v>1</v>
      </c>
      <c r="D276" s="13">
        <v>39</v>
      </c>
      <c r="E276" s="13"/>
      <c r="F276" s="13"/>
      <c r="G276" s="13"/>
      <c r="H276" s="13"/>
      <c r="I276" s="13">
        <v>45</v>
      </c>
      <c r="J276" s="13">
        <v>16</v>
      </c>
      <c r="K276" s="3"/>
      <c r="L276" s="3"/>
      <c r="M276" s="3"/>
      <c r="N276" s="3"/>
      <c r="O276" s="3"/>
      <c r="P276" s="3"/>
      <c r="Q276" s="3">
        <f t="shared" si="39"/>
        <v>100</v>
      </c>
      <c r="R276" s="3" t="s">
        <v>224</v>
      </c>
    </row>
    <row r="277" spans="1:20" x14ac:dyDescent="0.2">
      <c r="A277">
        <v>134</v>
      </c>
      <c r="B277">
        <v>1000</v>
      </c>
      <c r="C277" s="3">
        <v>1</v>
      </c>
      <c r="D277" s="13">
        <v>46</v>
      </c>
      <c r="E277" s="13"/>
      <c r="F277" s="13">
        <v>8</v>
      </c>
      <c r="G277" s="13"/>
      <c r="H277" s="13"/>
      <c r="I277" s="13">
        <v>46</v>
      </c>
      <c r="J277" s="13"/>
      <c r="K277" s="3"/>
      <c r="L277" s="3"/>
      <c r="M277" s="3"/>
      <c r="N277" s="3"/>
      <c r="O277" s="3"/>
      <c r="P277" s="3"/>
      <c r="Q277" s="3">
        <f t="shared" si="39"/>
        <v>100</v>
      </c>
      <c r="R277" s="3" t="s">
        <v>225</v>
      </c>
    </row>
    <row r="279" spans="1:20" s="5" customFormat="1" x14ac:dyDescent="0.2">
      <c r="A279" s="5" t="s">
        <v>138</v>
      </c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T279" s="15"/>
    </row>
    <row r="280" spans="1:20" x14ac:dyDescent="0.2">
      <c r="A280" s="2" t="s">
        <v>50</v>
      </c>
      <c r="B280" s="2">
        <v>1200</v>
      </c>
      <c r="C280" s="2">
        <v>1.5</v>
      </c>
      <c r="D280" s="3">
        <v>86.6</v>
      </c>
      <c r="E280" s="3">
        <v>13.3</v>
      </c>
      <c r="F280" s="3">
        <v>0.1</v>
      </c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>
        <f t="shared" ref="Q280:Q287" si="40">SUM(D280:N280)</f>
        <v>99.999999999999986</v>
      </c>
    </row>
    <row r="281" spans="1:20" x14ac:dyDescent="0.2">
      <c r="A281" s="2" t="s">
        <v>51</v>
      </c>
      <c r="B281" s="2">
        <v>1170</v>
      </c>
      <c r="C281" s="2">
        <v>1.5</v>
      </c>
      <c r="D281" s="3">
        <v>83.5</v>
      </c>
      <c r="E281" s="3">
        <v>16</v>
      </c>
      <c r="F281" s="3">
        <v>0.5</v>
      </c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>
        <f t="shared" si="40"/>
        <v>100</v>
      </c>
    </row>
    <row r="282" spans="1:20" x14ac:dyDescent="0.2">
      <c r="A282" s="2" t="s">
        <v>52</v>
      </c>
      <c r="B282" s="2">
        <v>1140</v>
      </c>
      <c r="C282" s="2">
        <v>1.5</v>
      </c>
      <c r="D282" s="3">
        <v>81.8</v>
      </c>
      <c r="E282" s="3">
        <v>14.6</v>
      </c>
      <c r="F282" s="3">
        <v>3.6</v>
      </c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>
        <f t="shared" si="40"/>
        <v>99.999999999999986</v>
      </c>
    </row>
    <row r="283" spans="1:20" x14ac:dyDescent="0.2">
      <c r="A283" s="2" t="s">
        <v>53</v>
      </c>
      <c r="B283" s="2">
        <v>1110</v>
      </c>
      <c r="C283" s="2">
        <v>1.5</v>
      </c>
      <c r="D283" s="3">
        <v>68</v>
      </c>
      <c r="E283" s="3">
        <v>19.5</v>
      </c>
      <c r="F283" s="3">
        <v>12.5</v>
      </c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>
        <f t="shared" si="40"/>
        <v>100</v>
      </c>
    </row>
    <row r="284" spans="1:20" x14ac:dyDescent="0.2">
      <c r="A284" s="2" t="s">
        <v>54</v>
      </c>
      <c r="B284" s="2">
        <v>1080</v>
      </c>
      <c r="C284" s="2">
        <v>1.5</v>
      </c>
      <c r="D284" s="3">
        <v>62.1</v>
      </c>
      <c r="E284" s="3">
        <v>20.2</v>
      </c>
      <c r="F284" s="3">
        <v>16.600000000000001</v>
      </c>
      <c r="G284" s="3">
        <v>1.1000000000000001</v>
      </c>
      <c r="H284" s="3"/>
      <c r="I284" s="3"/>
      <c r="J284" s="3"/>
      <c r="K284" s="3"/>
      <c r="L284" s="3"/>
      <c r="M284" s="3"/>
      <c r="N284" s="3"/>
      <c r="O284" s="3"/>
      <c r="P284" s="3"/>
      <c r="Q284" s="3">
        <f t="shared" si="40"/>
        <v>100</v>
      </c>
    </row>
    <row r="285" spans="1:20" x14ac:dyDescent="0.2">
      <c r="A285" s="2" t="s">
        <v>55</v>
      </c>
      <c r="B285" s="2">
        <v>1050</v>
      </c>
      <c r="C285" s="2">
        <v>1.5</v>
      </c>
      <c r="D285" s="3">
        <v>51.2</v>
      </c>
      <c r="E285" s="3">
        <v>18.600000000000001</v>
      </c>
      <c r="F285" s="3">
        <v>25.2</v>
      </c>
      <c r="G285" s="3">
        <v>5</v>
      </c>
      <c r="H285" s="3"/>
      <c r="I285" s="3"/>
      <c r="J285" s="3"/>
      <c r="K285" s="3"/>
      <c r="L285" s="3"/>
      <c r="M285" s="3"/>
      <c r="N285" s="3"/>
      <c r="O285" s="3"/>
      <c r="P285" s="3"/>
      <c r="Q285" s="3">
        <f t="shared" si="40"/>
        <v>100.00000000000001</v>
      </c>
    </row>
    <row r="286" spans="1:20" x14ac:dyDescent="0.2">
      <c r="A286" s="2" t="s">
        <v>56</v>
      </c>
      <c r="B286" s="2">
        <v>1020</v>
      </c>
      <c r="C286" s="2">
        <v>1.5</v>
      </c>
      <c r="D286" s="3">
        <v>12</v>
      </c>
      <c r="E286" s="3"/>
      <c r="F286" s="3">
        <v>29</v>
      </c>
      <c r="G286" s="3">
        <v>27</v>
      </c>
      <c r="H286" s="3"/>
      <c r="I286" s="3">
        <v>11</v>
      </c>
      <c r="J286" s="3">
        <v>21</v>
      </c>
      <c r="K286" s="3"/>
      <c r="L286" s="3"/>
      <c r="M286" s="3"/>
      <c r="N286" s="3"/>
      <c r="O286" s="3"/>
      <c r="P286" s="3"/>
      <c r="Q286" s="3">
        <f t="shared" si="40"/>
        <v>100</v>
      </c>
    </row>
    <row r="287" spans="1:20" x14ac:dyDescent="0.2">
      <c r="A287" t="s">
        <v>57</v>
      </c>
      <c r="B287" s="2">
        <v>990</v>
      </c>
      <c r="C287" s="2">
        <v>1.5</v>
      </c>
      <c r="D287" s="3">
        <v>0</v>
      </c>
      <c r="E287" s="3"/>
      <c r="F287" s="3">
        <v>25</v>
      </c>
      <c r="G287" s="3">
        <v>19</v>
      </c>
      <c r="H287" s="3"/>
      <c r="I287" s="3">
        <v>37</v>
      </c>
      <c r="J287" s="3">
        <v>19</v>
      </c>
      <c r="K287" s="3"/>
      <c r="L287" s="3"/>
      <c r="M287" s="3"/>
      <c r="N287" s="3"/>
      <c r="O287" s="3"/>
      <c r="P287" s="3"/>
      <c r="Q287" s="3">
        <f t="shared" si="40"/>
        <v>100</v>
      </c>
    </row>
  </sheetData>
  <phoneticPr fontId="4" type="noConversion"/>
  <pageMargins left="0.70000000000000007" right="0.70000000000000007" top="0.79000000000000015" bottom="0.79000000000000015" header="0.30000000000000004" footer="0.30000000000000004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pulmer</dc:creator>
  <cp:lastModifiedBy>Othmar Müntener</cp:lastModifiedBy>
  <dcterms:created xsi:type="dcterms:W3CDTF">2017-03-24T15:59:30Z</dcterms:created>
  <dcterms:modified xsi:type="dcterms:W3CDTF">2017-10-06T14:29:39Z</dcterms:modified>
</cp:coreProperties>
</file>