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nyrye/Desktop/Dellinger/"/>
    </mc:Choice>
  </mc:AlternateContent>
  <xr:revisionPtr revIDLastSave="0" documentId="8_{7D666340-962A-4A46-837B-8A9DDD6C3609}" xr6:coauthVersionLast="45" xr6:coauthVersionMax="45" xr10:uidLastSave="{00000000-0000-0000-0000-000000000000}"/>
  <bookViews>
    <workbookView xWindow="5260" yWindow="10460" windowWidth="27640" windowHeight="16940" xr2:uid="{6D4D1C30-312D-934A-8340-7E10AAD02F9E}"/>
  </bookViews>
  <sheets>
    <sheet name="S6 All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14" i="1" l="1"/>
  <c r="Z114" i="1"/>
  <c r="Y114" i="1"/>
  <c r="X114" i="1"/>
  <c r="W114" i="1"/>
  <c r="AB113" i="1"/>
  <c r="Z113" i="1"/>
  <c r="Y113" i="1"/>
  <c r="X113" i="1"/>
  <c r="W113" i="1"/>
  <c r="AB112" i="1"/>
  <c r="Z112" i="1"/>
  <c r="Y112" i="1"/>
  <c r="X112" i="1"/>
  <c r="W112" i="1"/>
  <c r="AB111" i="1"/>
  <c r="Z111" i="1"/>
  <c r="Y111" i="1"/>
  <c r="X111" i="1"/>
  <c r="W111" i="1"/>
  <c r="AB109" i="1"/>
  <c r="Z109" i="1"/>
  <c r="Y109" i="1"/>
  <c r="X109" i="1"/>
  <c r="W109" i="1"/>
  <c r="AB108" i="1"/>
  <c r="Z108" i="1"/>
  <c r="Y108" i="1"/>
  <c r="X108" i="1"/>
  <c r="W108" i="1"/>
  <c r="AB107" i="1"/>
  <c r="Z107" i="1"/>
  <c r="Y107" i="1"/>
  <c r="X107" i="1"/>
  <c r="W107" i="1"/>
  <c r="AB106" i="1"/>
  <c r="Z106" i="1"/>
  <c r="Y106" i="1"/>
  <c r="X106" i="1"/>
  <c r="W106" i="1"/>
  <c r="AB105" i="1"/>
  <c r="Z105" i="1"/>
  <c r="Y105" i="1"/>
  <c r="X105" i="1"/>
  <c r="W105" i="1"/>
  <c r="AB104" i="1"/>
  <c r="Z104" i="1"/>
  <c r="Y104" i="1"/>
  <c r="X104" i="1"/>
  <c r="W104" i="1"/>
  <c r="AB103" i="1"/>
  <c r="Z103" i="1"/>
  <c r="Y103" i="1"/>
  <c r="X103" i="1"/>
  <c r="W103" i="1"/>
  <c r="AB102" i="1"/>
  <c r="Z102" i="1"/>
  <c r="Y102" i="1"/>
  <c r="X102" i="1"/>
  <c r="W102" i="1"/>
  <c r="AB101" i="1"/>
  <c r="Z101" i="1"/>
  <c r="Y101" i="1"/>
  <c r="X101" i="1"/>
  <c r="W101" i="1"/>
  <c r="AB100" i="1"/>
  <c r="Z100" i="1"/>
  <c r="Y100" i="1"/>
  <c r="X100" i="1"/>
  <c r="W100" i="1"/>
  <c r="AB99" i="1"/>
  <c r="Z99" i="1"/>
  <c r="Y99" i="1"/>
  <c r="X99" i="1"/>
  <c r="W99" i="1"/>
  <c r="AB98" i="1"/>
  <c r="Z98" i="1"/>
  <c r="Y98" i="1"/>
  <c r="X98" i="1"/>
  <c r="W98" i="1"/>
  <c r="AB97" i="1"/>
  <c r="Z97" i="1"/>
  <c r="Y97" i="1"/>
  <c r="X97" i="1"/>
  <c r="W97" i="1"/>
  <c r="AB96" i="1"/>
  <c r="Z96" i="1"/>
  <c r="Y96" i="1"/>
  <c r="X96" i="1"/>
  <c r="W96" i="1"/>
  <c r="AB95" i="1"/>
  <c r="Z95" i="1"/>
  <c r="Y95" i="1"/>
  <c r="X95" i="1"/>
  <c r="W95" i="1"/>
  <c r="AB94" i="1"/>
  <c r="Z94" i="1"/>
  <c r="Y94" i="1"/>
  <c r="X94" i="1"/>
  <c r="W94" i="1"/>
  <c r="AB93" i="1"/>
  <c r="Z93" i="1"/>
  <c r="Y93" i="1"/>
  <c r="X93" i="1"/>
  <c r="W93" i="1"/>
  <c r="AB89" i="1"/>
  <c r="AA89" i="1"/>
  <c r="Z89" i="1"/>
  <c r="Y89" i="1"/>
  <c r="X89" i="1"/>
  <c r="W89" i="1"/>
  <c r="AB88" i="1"/>
  <c r="AA88" i="1"/>
  <c r="Z88" i="1"/>
  <c r="Y88" i="1"/>
  <c r="X88" i="1"/>
  <c r="W88" i="1"/>
  <c r="AB87" i="1"/>
  <c r="AA87" i="1"/>
  <c r="Z87" i="1"/>
  <c r="Y87" i="1"/>
  <c r="X87" i="1"/>
  <c r="W87" i="1"/>
  <c r="AB86" i="1"/>
  <c r="AA86" i="1"/>
  <c r="Z86" i="1"/>
  <c r="Y86" i="1"/>
  <c r="X86" i="1"/>
  <c r="W86" i="1"/>
  <c r="AB85" i="1"/>
  <c r="AA85" i="1"/>
  <c r="Z85" i="1"/>
  <c r="Y85" i="1"/>
  <c r="X85" i="1"/>
  <c r="W85" i="1"/>
  <c r="AB84" i="1"/>
  <c r="AA84" i="1"/>
  <c r="Z84" i="1"/>
  <c r="Y84" i="1"/>
  <c r="X84" i="1"/>
  <c r="W84" i="1"/>
  <c r="AB83" i="1"/>
  <c r="AA83" i="1"/>
  <c r="Z83" i="1"/>
  <c r="Y83" i="1"/>
  <c r="X83" i="1"/>
  <c r="W83" i="1"/>
  <c r="AB82" i="1"/>
  <c r="AA82" i="1"/>
  <c r="Z82" i="1"/>
  <c r="Y82" i="1"/>
  <c r="X82" i="1"/>
  <c r="W82" i="1"/>
  <c r="AB81" i="1"/>
  <c r="AA81" i="1"/>
  <c r="Z81" i="1"/>
  <c r="Y81" i="1"/>
  <c r="X81" i="1"/>
  <c r="W81" i="1"/>
  <c r="AB80" i="1"/>
  <c r="AA80" i="1"/>
  <c r="Z80" i="1"/>
  <c r="Y80" i="1"/>
  <c r="X80" i="1"/>
  <c r="W80" i="1"/>
  <c r="AB79" i="1"/>
  <c r="AA79" i="1"/>
  <c r="Z79" i="1"/>
  <c r="Y79" i="1"/>
  <c r="X79" i="1"/>
  <c r="W79" i="1"/>
  <c r="AB78" i="1"/>
  <c r="AA78" i="1"/>
  <c r="Z78" i="1"/>
  <c r="Y78" i="1"/>
  <c r="X78" i="1"/>
  <c r="W78" i="1"/>
  <c r="AB77" i="1"/>
  <c r="AA77" i="1"/>
  <c r="Z77" i="1"/>
  <c r="Y77" i="1"/>
  <c r="X77" i="1"/>
  <c r="W77" i="1"/>
  <c r="AB76" i="1"/>
  <c r="AA76" i="1"/>
  <c r="Z76" i="1"/>
  <c r="Y76" i="1"/>
  <c r="X76" i="1"/>
  <c r="W76" i="1"/>
  <c r="AB75" i="1"/>
  <c r="AA75" i="1"/>
  <c r="Z75" i="1"/>
  <c r="Y75" i="1"/>
  <c r="X75" i="1"/>
  <c r="W75" i="1"/>
  <c r="AB74" i="1"/>
  <c r="AA74" i="1"/>
  <c r="Z74" i="1"/>
  <c r="Y74" i="1"/>
  <c r="X74" i="1"/>
  <c r="W74" i="1"/>
  <c r="AB73" i="1"/>
  <c r="AA73" i="1"/>
  <c r="Z73" i="1"/>
  <c r="Y73" i="1"/>
  <c r="X73" i="1"/>
  <c r="W73" i="1"/>
  <c r="AB72" i="1"/>
  <c r="AA72" i="1"/>
  <c r="Z72" i="1"/>
  <c r="Y72" i="1"/>
  <c r="X72" i="1"/>
  <c r="W72" i="1"/>
  <c r="AB71" i="1"/>
  <c r="AA71" i="1"/>
  <c r="Z71" i="1"/>
  <c r="Y71" i="1"/>
  <c r="X71" i="1"/>
  <c r="W71" i="1"/>
  <c r="AB70" i="1"/>
  <c r="AA70" i="1"/>
  <c r="Z70" i="1"/>
  <c r="Y70" i="1"/>
  <c r="X70" i="1"/>
  <c r="W70" i="1"/>
  <c r="AB69" i="1"/>
  <c r="AA69" i="1"/>
  <c r="Z69" i="1"/>
  <c r="Y69" i="1"/>
  <c r="X69" i="1"/>
  <c r="W69" i="1"/>
  <c r="AB67" i="1"/>
  <c r="AA67" i="1"/>
  <c r="Z67" i="1"/>
  <c r="Y67" i="1"/>
  <c r="X67" i="1"/>
  <c r="W67" i="1"/>
  <c r="AB66" i="1"/>
  <c r="AA66" i="1"/>
  <c r="Z66" i="1"/>
  <c r="Y66" i="1"/>
  <c r="X66" i="1"/>
  <c r="W66" i="1"/>
  <c r="AB65" i="1"/>
  <c r="AA65" i="1"/>
  <c r="Z65" i="1"/>
  <c r="Y65" i="1"/>
  <c r="X65" i="1"/>
  <c r="W65" i="1"/>
  <c r="AB61" i="1"/>
  <c r="AA61" i="1"/>
  <c r="Z61" i="1"/>
  <c r="Y61" i="1"/>
  <c r="X61" i="1"/>
  <c r="W61" i="1"/>
  <c r="AB60" i="1"/>
  <c r="AA60" i="1"/>
  <c r="Z60" i="1"/>
  <c r="Y60" i="1"/>
  <c r="X60" i="1"/>
  <c r="W60" i="1"/>
  <c r="AB59" i="1"/>
  <c r="AA59" i="1"/>
  <c r="Z59" i="1"/>
  <c r="Y59" i="1"/>
  <c r="X59" i="1"/>
  <c r="W59" i="1"/>
  <c r="AB58" i="1"/>
  <c r="AA58" i="1"/>
  <c r="Z58" i="1"/>
  <c r="Y58" i="1"/>
  <c r="X58" i="1"/>
  <c r="W58" i="1"/>
  <c r="AB57" i="1"/>
  <c r="AA57" i="1"/>
  <c r="Z57" i="1"/>
  <c r="Y57" i="1"/>
  <c r="X57" i="1"/>
  <c r="W57" i="1"/>
  <c r="AB56" i="1"/>
  <c r="AA56" i="1"/>
  <c r="Z56" i="1"/>
  <c r="Y56" i="1"/>
  <c r="X56" i="1"/>
  <c r="W56" i="1"/>
  <c r="AB55" i="1"/>
  <c r="AA55" i="1"/>
  <c r="Z55" i="1"/>
  <c r="Y55" i="1"/>
  <c r="X55" i="1"/>
  <c r="W55" i="1"/>
  <c r="AB54" i="1"/>
  <c r="AA54" i="1"/>
  <c r="Z54" i="1"/>
  <c r="Y54" i="1"/>
  <c r="X54" i="1"/>
  <c r="W54" i="1"/>
  <c r="AB53" i="1"/>
  <c r="Y53" i="1"/>
  <c r="X53" i="1"/>
  <c r="W53" i="1"/>
  <c r="AB52" i="1"/>
  <c r="AA52" i="1"/>
  <c r="Z52" i="1"/>
  <c r="Y52" i="1"/>
  <c r="X52" i="1"/>
  <c r="W52" i="1"/>
  <c r="AB51" i="1"/>
  <c r="AA51" i="1"/>
  <c r="Z51" i="1"/>
  <c r="Y51" i="1"/>
  <c r="X51" i="1"/>
  <c r="W51" i="1"/>
  <c r="AB50" i="1"/>
  <c r="AA50" i="1"/>
  <c r="Z50" i="1"/>
  <c r="Y50" i="1"/>
  <c r="X50" i="1"/>
  <c r="W50" i="1"/>
  <c r="AB49" i="1"/>
  <c r="AA49" i="1"/>
  <c r="Z49" i="1"/>
  <c r="Y49" i="1"/>
  <c r="X49" i="1"/>
  <c r="W49" i="1"/>
  <c r="AB48" i="1"/>
  <c r="AA48" i="1"/>
  <c r="Z48" i="1"/>
  <c r="Y48" i="1"/>
  <c r="X48" i="1"/>
  <c r="W48" i="1"/>
  <c r="AB47" i="1"/>
  <c r="AA47" i="1"/>
  <c r="Z47" i="1"/>
  <c r="Y47" i="1"/>
  <c r="X47" i="1"/>
  <c r="W47" i="1"/>
  <c r="AB46" i="1"/>
  <c r="AA46" i="1"/>
  <c r="Z46" i="1"/>
  <c r="Y46" i="1"/>
  <c r="X46" i="1"/>
  <c r="W46" i="1"/>
  <c r="AB45" i="1"/>
  <c r="AA45" i="1"/>
  <c r="Z45" i="1"/>
  <c r="Y45" i="1"/>
  <c r="X45" i="1"/>
  <c r="W45" i="1"/>
  <c r="AB44" i="1"/>
  <c r="Z44" i="1"/>
  <c r="X44" i="1"/>
  <c r="W44" i="1"/>
  <c r="AB42" i="1"/>
  <c r="Z42" i="1"/>
  <c r="X42" i="1"/>
  <c r="W42" i="1"/>
  <c r="AB41" i="1"/>
  <c r="Z41" i="1"/>
  <c r="X41" i="1"/>
  <c r="W41" i="1"/>
  <c r="AB39" i="1"/>
  <c r="Z39" i="1"/>
  <c r="X39" i="1"/>
  <c r="W39" i="1"/>
  <c r="AB36" i="1"/>
  <c r="AA36" i="1"/>
  <c r="Z36" i="1"/>
  <c r="Y36" i="1"/>
  <c r="X36" i="1"/>
  <c r="W36" i="1"/>
  <c r="AB35" i="1"/>
  <c r="AA35" i="1"/>
  <c r="Z35" i="1"/>
  <c r="Y35" i="1"/>
  <c r="X35" i="1"/>
  <c r="W35" i="1"/>
  <c r="AB34" i="1"/>
  <c r="AA34" i="1"/>
  <c r="Z34" i="1"/>
  <c r="Y34" i="1"/>
  <c r="X34" i="1"/>
  <c r="W34" i="1"/>
  <c r="AB33" i="1"/>
  <c r="AA33" i="1"/>
  <c r="Z33" i="1"/>
  <c r="Y33" i="1"/>
  <c r="X33" i="1"/>
  <c r="W33" i="1"/>
  <c r="AB32" i="1"/>
  <c r="AA32" i="1"/>
  <c r="Z32" i="1"/>
  <c r="Y32" i="1"/>
  <c r="X32" i="1"/>
  <c r="W32" i="1"/>
  <c r="AB31" i="1"/>
  <c r="AA31" i="1"/>
  <c r="Z31" i="1"/>
  <c r="Y31" i="1"/>
  <c r="X31" i="1"/>
  <c r="W31" i="1"/>
  <c r="AB30" i="1"/>
  <c r="AA30" i="1"/>
  <c r="Z30" i="1"/>
  <c r="Y30" i="1"/>
  <c r="X30" i="1"/>
  <c r="W30" i="1"/>
  <c r="AB29" i="1"/>
  <c r="AA29" i="1"/>
  <c r="Z29" i="1"/>
  <c r="Y29" i="1"/>
  <c r="X29" i="1"/>
  <c r="W29" i="1"/>
  <c r="AB28" i="1"/>
  <c r="AA28" i="1"/>
  <c r="Z28" i="1"/>
  <c r="Y28" i="1"/>
  <c r="X28" i="1"/>
  <c r="W28" i="1"/>
  <c r="AB27" i="1"/>
  <c r="AA27" i="1"/>
  <c r="Z27" i="1"/>
  <c r="Y27" i="1"/>
  <c r="X27" i="1"/>
  <c r="W27" i="1"/>
  <c r="AB26" i="1"/>
  <c r="AA26" i="1"/>
  <c r="Z26" i="1"/>
  <c r="Y26" i="1"/>
  <c r="X26" i="1"/>
  <c r="W26" i="1"/>
  <c r="AB25" i="1"/>
  <c r="AA25" i="1"/>
  <c r="Z25" i="1"/>
  <c r="Y25" i="1"/>
  <c r="X25" i="1"/>
  <c r="W25" i="1"/>
  <c r="AB24" i="1"/>
  <c r="AA24" i="1"/>
  <c r="Z24" i="1"/>
  <c r="Y24" i="1"/>
  <c r="X24" i="1"/>
  <c r="W24" i="1"/>
  <c r="AB23" i="1"/>
  <c r="AA23" i="1"/>
  <c r="Z23" i="1"/>
  <c r="Y23" i="1"/>
  <c r="X23" i="1"/>
  <c r="W23" i="1"/>
  <c r="AB22" i="1"/>
  <c r="AA22" i="1"/>
  <c r="Z22" i="1"/>
  <c r="Y22" i="1"/>
  <c r="X22" i="1"/>
  <c r="W22" i="1"/>
  <c r="AB21" i="1"/>
  <c r="AA21" i="1"/>
  <c r="Z21" i="1"/>
  <c r="Y21" i="1"/>
  <c r="X21" i="1"/>
  <c r="W21" i="1"/>
  <c r="AB20" i="1"/>
  <c r="AA20" i="1"/>
  <c r="Z20" i="1"/>
  <c r="Y20" i="1"/>
  <c r="X20" i="1"/>
  <c r="W20" i="1"/>
  <c r="AB19" i="1"/>
  <c r="AA19" i="1"/>
  <c r="Z19" i="1"/>
  <c r="Y19" i="1"/>
  <c r="X19" i="1"/>
  <c r="W19" i="1"/>
  <c r="AB18" i="1"/>
  <c r="AA18" i="1"/>
  <c r="Z18" i="1"/>
  <c r="Y18" i="1"/>
  <c r="X18" i="1"/>
  <c r="W18" i="1"/>
  <c r="AB17" i="1"/>
  <c r="AA17" i="1"/>
  <c r="Z17" i="1"/>
  <c r="Y17" i="1"/>
  <c r="X17" i="1"/>
  <c r="W17" i="1"/>
  <c r="AB16" i="1"/>
  <c r="AA16" i="1"/>
  <c r="Z16" i="1"/>
  <c r="Y16" i="1"/>
  <c r="X16" i="1"/>
  <c r="W16" i="1"/>
  <c r="AB15" i="1"/>
  <c r="AA15" i="1"/>
  <c r="Z15" i="1"/>
  <c r="Y15" i="1"/>
  <c r="X15" i="1"/>
  <c r="W15" i="1"/>
  <c r="AB14" i="1"/>
  <c r="AA14" i="1"/>
  <c r="Z14" i="1"/>
  <c r="Y14" i="1"/>
  <c r="X14" i="1"/>
  <c r="W14" i="1"/>
  <c r="AB13" i="1"/>
  <c r="AA13" i="1"/>
  <c r="Z13" i="1"/>
  <c r="Y13" i="1"/>
  <c r="X13" i="1"/>
  <c r="W13" i="1"/>
  <c r="AB12" i="1"/>
  <c r="AA12" i="1"/>
  <c r="Z12" i="1"/>
  <c r="Y12" i="1"/>
  <c r="X12" i="1"/>
  <c r="W12" i="1"/>
  <c r="AB11" i="1"/>
  <c r="AA11" i="1"/>
  <c r="Z11" i="1"/>
  <c r="Y11" i="1"/>
  <c r="X11" i="1"/>
  <c r="W11" i="1"/>
  <c r="AB10" i="1"/>
  <c r="AA10" i="1"/>
  <c r="Z10" i="1"/>
  <c r="Y10" i="1"/>
  <c r="X10" i="1"/>
  <c r="W10" i="1"/>
  <c r="AB9" i="1"/>
  <c r="AA9" i="1"/>
  <c r="Z9" i="1"/>
  <c r="Y9" i="1"/>
  <c r="X9" i="1"/>
  <c r="W9" i="1"/>
  <c r="AB8" i="1"/>
  <c r="AA8" i="1"/>
  <c r="Z8" i="1"/>
  <c r="Y8" i="1"/>
  <c r="X8" i="1"/>
  <c r="W8" i="1"/>
  <c r="AB7" i="1"/>
  <c r="AA7" i="1"/>
  <c r="Z7" i="1"/>
  <c r="Y7" i="1"/>
  <c r="X7" i="1"/>
  <c r="W7" i="1"/>
  <c r="AB6" i="1"/>
  <c r="AA6" i="1"/>
  <c r="Z6" i="1"/>
  <c r="Y6" i="1"/>
  <c r="X6" i="1"/>
  <c r="W6" i="1"/>
  <c r="AB5" i="1"/>
  <c r="AA5" i="1"/>
  <c r="Z5" i="1"/>
  <c r="Y5" i="1"/>
  <c r="X5" i="1"/>
  <c r="W5" i="1"/>
  <c r="AB4" i="1"/>
  <c r="AA4" i="1"/>
  <c r="Z4" i="1"/>
  <c r="Y4" i="1"/>
  <c r="X4" i="1"/>
  <c r="W4" i="1"/>
  <c r="AB3" i="1"/>
  <c r="AA3" i="1"/>
  <c r="Z3" i="1"/>
  <c r="Y3" i="1"/>
  <c r="X3" i="1"/>
  <c r="W3" i="1"/>
  <c r="AB2" i="1"/>
  <c r="AA2" i="1"/>
  <c r="Z2" i="1"/>
  <c r="Y2" i="1"/>
  <c r="X2" i="1"/>
  <c r="W2" i="1"/>
</calcChain>
</file>

<file path=xl/sharedStrings.xml><?xml version="1.0" encoding="utf-8"?>
<sst xmlns="http://schemas.openxmlformats.org/spreadsheetml/2006/main" count="341" uniqueCount="129">
  <si>
    <t>Core</t>
  </si>
  <si>
    <t>Name</t>
  </si>
  <si>
    <t>Depth (m)</t>
  </si>
  <si>
    <t>Arag (wt,%)</t>
  </si>
  <si>
    <t>HMC (wt,%)</t>
  </si>
  <si>
    <t>LMC (wt,%)</t>
  </si>
  <si>
    <t>Dolo (wt,%)</t>
  </si>
  <si>
    <t>Age (Myr)</t>
  </si>
  <si>
    <r>
      <t>δ</t>
    </r>
    <r>
      <rPr>
        <b/>
        <vertAlign val="superscript"/>
        <sz val="11"/>
        <color rgb="FF000000"/>
        <rFont val="Helvetica"/>
      </rPr>
      <t>13</t>
    </r>
    <r>
      <rPr>
        <b/>
        <sz val="11"/>
        <color rgb="FF000000"/>
        <rFont val="Helvetica"/>
      </rPr>
      <t>C</t>
    </r>
    <r>
      <rPr>
        <b/>
        <vertAlign val="subscript"/>
        <sz val="11"/>
        <color rgb="FF000000"/>
        <rFont val="Helvetica"/>
      </rPr>
      <t xml:space="preserve">carb </t>
    </r>
  </si>
  <si>
    <r>
      <t>δ</t>
    </r>
    <r>
      <rPr>
        <b/>
        <vertAlign val="superscript"/>
        <sz val="11"/>
        <color rgb="FF000000"/>
        <rFont val="Helvetica"/>
      </rPr>
      <t>18</t>
    </r>
    <r>
      <rPr>
        <b/>
        <sz val="11"/>
        <color rgb="FF000000"/>
        <rFont val="Helvetica"/>
      </rPr>
      <t>O</t>
    </r>
    <r>
      <rPr>
        <b/>
        <vertAlign val="subscript"/>
        <sz val="11"/>
        <color rgb="FF000000"/>
        <rFont val="Helvetica"/>
      </rPr>
      <t>carb</t>
    </r>
  </si>
  <si>
    <t>Mg/Ca (mol/mol) Hardisty et al. 2017</t>
  </si>
  <si>
    <t>I/(Ca+Mg) (μmol/mol)</t>
  </si>
  <si>
    <r>
      <t>δ</t>
    </r>
    <r>
      <rPr>
        <b/>
        <vertAlign val="superscript"/>
        <sz val="11"/>
        <color rgb="FF000000"/>
        <rFont val="Helvetica"/>
      </rPr>
      <t>7</t>
    </r>
    <r>
      <rPr>
        <b/>
        <sz val="11"/>
        <color rgb="FF000000"/>
        <rFont val="Helvetica"/>
      </rPr>
      <t>Li (‰)</t>
    </r>
  </si>
  <si>
    <t>Li/Ca (μmol/mol)</t>
  </si>
  <si>
    <t>Mg/Ca (mol/mol)</t>
  </si>
  <si>
    <t>Al/Ca (mmol/mol)</t>
  </si>
  <si>
    <t>Mn/Ca (μmol/mol)</t>
  </si>
  <si>
    <t>Fe/Ca (μmol/mol)</t>
  </si>
  <si>
    <t>Sr/Ca (mmol/mol)</t>
  </si>
  <si>
    <t>Li/(Ca+Mg)(μmol/mol)</t>
  </si>
  <si>
    <t>Mg/(Ca+Mg) (mol/mol)</t>
  </si>
  <si>
    <t>Al/(Ca+Mg) (mmol/mol)</t>
  </si>
  <si>
    <t>Mn/(Ca+Mg) (μmol/mol)</t>
  </si>
  <si>
    <t>Fe/(Ca+Mg) (μmol/mol)</t>
  </si>
  <si>
    <t>Sr/(Ca+Mg) (mmol/mol)</t>
  </si>
  <si>
    <t>Mass digested (in %)</t>
  </si>
  <si>
    <t>Unda</t>
  </si>
  <si>
    <t>Unda 296'5"</t>
  </si>
  <si>
    <t>Not measured</t>
  </si>
  <si>
    <t>Unda 309'5"</t>
  </si>
  <si>
    <t>Unda 313'</t>
  </si>
  <si>
    <t>Unda 321'5"</t>
  </si>
  <si>
    <t>Unda 343'5"</t>
  </si>
  <si>
    <t>Unda 350'6"</t>
  </si>
  <si>
    <t>Unda 359'2"</t>
  </si>
  <si>
    <t>Unda 360'</t>
  </si>
  <si>
    <t>Unda 369'1"</t>
  </si>
  <si>
    <t>Unda 377'2"</t>
  </si>
  <si>
    <t>Unda 386'1"</t>
  </si>
  <si>
    <t>Unda 396'6"</t>
  </si>
  <si>
    <t>Unda 403'73</t>
  </si>
  <si>
    <t>Unda 411'4"</t>
  </si>
  <si>
    <t>Unda 428'10"</t>
  </si>
  <si>
    <t>Unda 433'10"</t>
  </si>
  <si>
    <t>Unda 442'1"</t>
  </si>
  <si>
    <t>Unda 450'6"</t>
  </si>
  <si>
    <t>Unda 458'8"</t>
  </si>
  <si>
    <t>Unda 466'10"</t>
  </si>
  <si>
    <t>Unda 476'4"</t>
  </si>
  <si>
    <t>Unda 485'8"</t>
  </si>
  <si>
    <t>Unda 493'2"</t>
  </si>
  <si>
    <t>Unda 901'</t>
  </si>
  <si>
    <t>Unda 904'4"</t>
  </si>
  <si>
    <t>Unda 910'</t>
  </si>
  <si>
    <t>Unda 915'10"</t>
  </si>
  <si>
    <t>Unda 920'</t>
  </si>
  <si>
    <t>Unda 925'2"</t>
  </si>
  <si>
    <t>Unda 931'5"</t>
  </si>
  <si>
    <t>Unda 936'9"</t>
  </si>
  <si>
    <t>Unda 941'</t>
  </si>
  <si>
    <t>Unda 944'8"</t>
  </si>
  <si>
    <t>Unda 950'2"</t>
  </si>
  <si>
    <t>Unda 955'2"</t>
  </si>
  <si>
    <t>KL1</t>
  </si>
  <si>
    <t>KL 1-1</t>
  </si>
  <si>
    <t>KL 1-2</t>
  </si>
  <si>
    <t>KL 1-3</t>
  </si>
  <si>
    <t>KL 1-4</t>
  </si>
  <si>
    <t>KL 1-5</t>
  </si>
  <si>
    <t>KL 1-6</t>
  </si>
  <si>
    <t>KL11</t>
  </si>
  <si>
    <t>KL 11-3</t>
  </si>
  <si>
    <t>KL 11-4</t>
  </si>
  <si>
    <t>KL 11-5</t>
  </si>
  <si>
    <t>KL 11-6</t>
  </si>
  <si>
    <t>KL 11-8</t>
  </si>
  <si>
    <t>KL 11-12</t>
  </si>
  <si>
    <t>KL 11-14</t>
  </si>
  <si>
    <t>NA</t>
  </si>
  <si>
    <t>KL12</t>
  </si>
  <si>
    <t>KL 12-1</t>
  </si>
  <si>
    <t>KL 12-2</t>
  </si>
  <si>
    <t>KL 12-3</t>
  </si>
  <si>
    <t>KL 12-4</t>
  </si>
  <si>
    <t>KL 12-5</t>
  </si>
  <si>
    <t>KL 12-6</t>
  </si>
  <si>
    <t>KL 12-7</t>
  </si>
  <si>
    <t>KL 12-8</t>
  </si>
  <si>
    <t>KL 12-9</t>
  </si>
  <si>
    <t>KL 12-10</t>
  </si>
  <si>
    <r>
      <t>δ</t>
    </r>
    <r>
      <rPr>
        <b/>
        <vertAlign val="superscript"/>
        <sz val="11"/>
        <color rgb="FF000000"/>
        <rFont val="Helvetica"/>
      </rPr>
      <t>13</t>
    </r>
    <r>
      <rPr>
        <b/>
        <sz val="11"/>
        <color rgb="FF000000"/>
        <rFont val="Helvetica"/>
      </rPr>
      <t>C</t>
    </r>
    <r>
      <rPr>
        <b/>
        <vertAlign val="subscript"/>
        <sz val="11"/>
        <color rgb="FF000000"/>
        <rFont val="Helvetica"/>
      </rPr>
      <t>carb</t>
    </r>
  </si>
  <si>
    <t>Clino</t>
  </si>
  <si>
    <t>Clino 70'6"</t>
  </si>
  <si>
    <t>Clino 83'</t>
  </si>
  <si>
    <t>Clino 90'</t>
  </si>
  <si>
    <t>Clino 103'6"(a)</t>
  </si>
  <si>
    <t>Clino 112' (a)</t>
  </si>
  <si>
    <t>Clino 123'5"</t>
  </si>
  <si>
    <t>Clino 133' (a)</t>
  </si>
  <si>
    <t>Clino 192'7"</t>
  </si>
  <si>
    <t>Clino 211'8"</t>
  </si>
  <si>
    <t>Clino 244'11"</t>
  </si>
  <si>
    <t>Clino 252'2"</t>
  </si>
  <si>
    <t>Clino 277'.7"</t>
  </si>
  <si>
    <t>Clino 294'5"</t>
  </si>
  <si>
    <t>Clino 318'</t>
  </si>
  <si>
    <t>Clino 340'6"</t>
  </si>
  <si>
    <t>Clino 366'</t>
  </si>
  <si>
    <t>Clino 432'</t>
  </si>
  <si>
    <t>Clino 483'6"</t>
  </si>
  <si>
    <t>Clino 503'8"</t>
  </si>
  <si>
    <t>Clino 532'</t>
  </si>
  <si>
    <t>Clino 575'3"</t>
  </si>
  <si>
    <t>Clino 608'5"</t>
  </si>
  <si>
    <t>Clino 736'1"</t>
  </si>
  <si>
    <t>Clino 764'3.5"</t>
  </si>
  <si>
    <t>Clino 828'1"</t>
  </si>
  <si>
    <t>Leg</t>
  </si>
  <si>
    <t>Site</t>
  </si>
  <si>
    <t>Depth(mbsf)</t>
  </si>
  <si>
    <t>Hole</t>
  </si>
  <si>
    <t>Type</t>
  </si>
  <si>
    <t>Sec</t>
  </si>
  <si>
    <t>Upp</t>
  </si>
  <si>
    <t>Low</t>
  </si>
  <si>
    <t>B</t>
  </si>
  <si>
    <t>H</t>
  </si>
  <si>
    <t>X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</si>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</sst>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9">
    <font>
      <sz val="12"/>
      <color theme="1"/>
      <name val="Calibri"/>
      <family val="2"/>
      <scheme val="minor"/>
    </font>
    <font>
      <b/>
      <sz val="11"/>
      <color rgb="FF000000"/>
      <name val="Helvetica"/>
    </font>
    <font>
      <b/>
      <vertAlign val="superscript"/>
      <sz val="11"/>
      <color rgb="FF000000"/>
      <name val="Helvetica"/>
    </font>
    <font>
      <b/>
      <vertAlign val="subscript"/>
      <sz val="11"/>
      <color rgb="FF000000"/>
      <name val="Helvetica"/>
    </font>
    <font>
      <sz val="11"/>
      <color rgb="FF000000"/>
      <name val="Helvetica"/>
    </font>
    <font>
      <sz val="11"/>
      <color theme="1"/>
      <name val="Helvetica"/>
    </font>
    <font>
      <sz val="11"/>
      <color theme="1"/>
      <name val="Calibri"/>
      <family val="2"/>
      <scheme val="minor"/>
    </font>
    <font>
      <b/>
      <sz val="11"/>
      <color theme="1"/>
      <name val="Helvetica"/>
    </font>
    <font>
      <sz val="10"/>
      <color rgb="FF000000"/>
      <name val="Helv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5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2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43BD-8E7C-9246-8E3D-DAD1FC7FD37B}">
  <dimension ref="A1:AL131"/>
  <sheetViews>
    <sheetView tabSelected="1" workbookViewId="0">
      <pane xSplit="3" ySplit="1" topLeftCell="S2" activePane="bottomRight" state="frozen"/>
      <selection pane="topRight" activeCell="D1" sqref="D1"/>
      <selection pane="bottomLeft" activeCell="A2" sqref="A2"/>
      <selection pane="bottomRight" activeCell="AB17" sqref="AB17"/>
    </sheetView>
  </sheetViews>
  <sheetFormatPr baseColWidth="10" defaultRowHeight="16"/>
  <cols>
    <col min="26" max="26" width="11.5" customWidth="1"/>
  </cols>
  <sheetData>
    <row r="1" spans="1:30" s="4" customFormat="1" ht="6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 t="s">
        <v>12</v>
      </c>
      <c r="P1" s="1" t="s">
        <v>13</v>
      </c>
      <c r="Q1" s="2" t="s">
        <v>14</v>
      </c>
      <c r="R1" s="2" t="s">
        <v>15</v>
      </c>
      <c r="S1" s="3" t="s">
        <v>16</v>
      </c>
      <c r="T1" s="1" t="s">
        <v>17</v>
      </c>
      <c r="U1" s="1" t="s">
        <v>18</v>
      </c>
      <c r="W1" s="1" t="s">
        <v>19</v>
      </c>
      <c r="X1" s="2" t="s">
        <v>20</v>
      </c>
      <c r="Y1" s="2" t="s">
        <v>21</v>
      </c>
      <c r="Z1" s="3" t="s">
        <v>22</v>
      </c>
      <c r="AA1" s="1" t="s">
        <v>23</v>
      </c>
      <c r="AB1" s="1" t="s">
        <v>24</v>
      </c>
      <c r="AC1" s="1"/>
      <c r="AD1" s="1" t="s">
        <v>25</v>
      </c>
    </row>
    <row r="2" spans="1:30" s="14" customFormat="1">
      <c r="A2" s="5" t="s">
        <v>26</v>
      </c>
      <c r="B2" s="6" t="s">
        <v>27</v>
      </c>
      <c r="C2" s="7">
        <v>90.449399999999997</v>
      </c>
      <c r="D2" s="8">
        <v>0</v>
      </c>
      <c r="E2" s="8">
        <v>0</v>
      </c>
      <c r="F2" s="8">
        <v>100</v>
      </c>
      <c r="G2" s="8">
        <v>0</v>
      </c>
      <c r="H2">
        <v>2</v>
      </c>
      <c r="I2" s="8">
        <v>2.577005963699579</v>
      </c>
      <c r="J2" s="8">
        <v>0.70050701814920746</v>
      </c>
      <c r="K2" s="9"/>
      <c r="L2" s="10"/>
      <c r="M2" s="10"/>
      <c r="N2" s="10"/>
      <c r="O2" s="8">
        <v>21.13615162490634</v>
      </c>
      <c r="P2" s="8">
        <v>5.0705315879035933</v>
      </c>
      <c r="Q2" s="11">
        <v>1.4051432289741693E-2</v>
      </c>
      <c r="R2" s="12">
        <v>0.23700990811761199</v>
      </c>
      <c r="S2" s="8">
        <v>8.3780601044818681</v>
      </c>
      <c r="T2" s="13">
        <v>158.48408013946752</v>
      </c>
      <c r="U2" s="8">
        <v>1.6838808579293758</v>
      </c>
      <c r="W2" s="15">
        <f>1/(1/P2+$Q2/P2)</f>
        <v>5.0002706238028427</v>
      </c>
      <c r="X2" s="16">
        <f t="shared" ref="X2:AB17" si="0">1/(1/Q2+$Q2/Q2)</f>
        <v>1.3856725450318996E-2</v>
      </c>
      <c r="Y2" s="15">
        <f t="shared" si="0"/>
        <v>0.23372572689182092</v>
      </c>
      <c r="Z2" s="15">
        <f t="shared" si="0"/>
        <v>8.2619676258077916</v>
      </c>
      <c r="AA2" s="15">
        <f t="shared" si="0"/>
        <v>156.28800975272858</v>
      </c>
      <c r="AB2" s="15">
        <f t="shared" si="0"/>
        <v>1.6605477831900008</v>
      </c>
      <c r="AD2" t="s">
        <v>28</v>
      </c>
    </row>
    <row r="3" spans="1:30" s="14" customFormat="1">
      <c r="A3" s="5" t="s">
        <v>26</v>
      </c>
      <c r="B3" s="6" t="s">
        <v>29</v>
      </c>
      <c r="C3" s="9">
        <v>94.31</v>
      </c>
      <c r="D3" s="9">
        <v>0</v>
      </c>
      <c r="E3" s="9">
        <v>0</v>
      </c>
      <c r="F3" s="9">
        <v>100</v>
      </c>
      <c r="G3" s="9">
        <v>0</v>
      </c>
      <c r="H3">
        <v>2.02</v>
      </c>
      <c r="I3" s="9">
        <v>-0.28999999999999998</v>
      </c>
      <c r="J3" s="9">
        <v>-2.0499999999999998</v>
      </c>
      <c r="K3" s="9">
        <v>0.02</v>
      </c>
      <c r="L3" s="10">
        <v>0.87</v>
      </c>
      <c r="M3" s="10"/>
      <c r="N3" s="10"/>
      <c r="O3" s="8">
        <v>25.585122330750387</v>
      </c>
      <c r="P3" s="8">
        <v>3.9395351934737595</v>
      </c>
      <c r="Q3" s="11">
        <v>1.7508494231782423E-2</v>
      </c>
      <c r="R3" s="12">
        <v>0.18999213999073544</v>
      </c>
      <c r="S3" s="8">
        <v>12.12707749575139</v>
      </c>
      <c r="T3" s="13">
        <v>115.14528683798173</v>
      </c>
      <c r="U3" s="8">
        <v>1.9435607050492683</v>
      </c>
      <c r="W3" s="15">
        <f t="shared" ref="W3:AB32" si="1">1/(1/P3+$Q3/P3)</f>
        <v>3.8717467380437975</v>
      </c>
      <c r="X3" s="16">
        <f t="shared" si="0"/>
        <v>1.7207221690076713E-2</v>
      </c>
      <c r="Y3" s="15">
        <f t="shared" si="0"/>
        <v>0.18672290311854278</v>
      </c>
      <c r="Z3" s="15">
        <f t="shared" si="0"/>
        <v>11.918404184829255</v>
      </c>
      <c r="AA3" s="15">
        <f t="shared" si="0"/>
        <v>113.16395636079309</v>
      </c>
      <c r="AB3" s="15">
        <f t="shared" si="0"/>
        <v>1.9101174251293638</v>
      </c>
      <c r="AC3" s="17"/>
      <c r="AD3" s="18">
        <v>100.37837837837846</v>
      </c>
    </row>
    <row r="4" spans="1:30" s="14" customFormat="1">
      <c r="A4" s="5" t="s">
        <v>26</v>
      </c>
      <c r="B4" s="6" t="s">
        <v>30</v>
      </c>
      <c r="C4" s="9">
        <v>95.4</v>
      </c>
      <c r="D4" s="9">
        <v>0</v>
      </c>
      <c r="E4" s="9">
        <v>0</v>
      </c>
      <c r="F4" s="9">
        <v>100</v>
      </c>
      <c r="G4" s="9">
        <v>0</v>
      </c>
      <c r="H4">
        <v>2.0499999999999998</v>
      </c>
      <c r="I4" s="9">
        <v>-0.2</v>
      </c>
      <c r="J4" s="9">
        <v>-1.91</v>
      </c>
      <c r="K4" s="9">
        <v>0.02</v>
      </c>
      <c r="L4" s="10">
        <v>0</v>
      </c>
      <c r="M4" s="10"/>
      <c r="N4" s="10"/>
      <c r="O4" s="8">
        <v>22.522407803476476</v>
      </c>
      <c r="P4" s="8">
        <v>3.6106502516779901</v>
      </c>
      <c r="Q4" s="11">
        <v>1.9002797796100077E-2</v>
      </c>
      <c r="R4" s="12">
        <v>0.19426812460284557</v>
      </c>
      <c r="S4" s="8">
        <v>7.9691914283855425</v>
      </c>
      <c r="T4" s="13">
        <v>126.6967986175095</v>
      </c>
      <c r="U4" s="8">
        <v>1.5528157536993519</v>
      </c>
      <c r="W4" s="15">
        <f t="shared" si="1"/>
        <v>3.5433173093215315</v>
      </c>
      <c r="X4" s="16">
        <f t="shared" si="0"/>
        <v>1.8648425536415936E-2</v>
      </c>
      <c r="Y4" s="15">
        <f t="shared" si="0"/>
        <v>0.19064532994709021</v>
      </c>
      <c r="Z4" s="15">
        <f t="shared" si="0"/>
        <v>7.8205785554478506</v>
      </c>
      <c r="AA4" s="15">
        <f t="shared" si="0"/>
        <v>124.33410280278861</v>
      </c>
      <c r="AB4" s="15">
        <f t="shared" si="0"/>
        <v>1.5238581847447159</v>
      </c>
      <c r="AC4" s="17"/>
      <c r="AD4" s="18">
        <v>89.346733668343319</v>
      </c>
    </row>
    <row r="5" spans="1:30" s="14" customFormat="1">
      <c r="A5" s="5" t="s">
        <v>26</v>
      </c>
      <c r="B5" s="6" t="s">
        <v>31</v>
      </c>
      <c r="C5" s="9">
        <v>97.97</v>
      </c>
      <c r="D5" s="9">
        <v>0</v>
      </c>
      <c r="E5" s="9">
        <v>0</v>
      </c>
      <c r="F5" s="9">
        <v>100</v>
      </c>
      <c r="G5" s="9">
        <v>0</v>
      </c>
      <c r="H5">
        <v>2.0699999999999998</v>
      </c>
      <c r="I5" s="9">
        <v>1.66</v>
      </c>
      <c r="J5" s="9">
        <v>3.2</v>
      </c>
      <c r="K5" s="9">
        <v>0.02</v>
      </c>
      <c r="L5" s="10">
        <v>0</v>
      </c>
      <c r="M5" s="10"/>
      <c r="N5" s="10"/>
      <c r="O5" s="8">
        <v>23.781958458999107</v>
      </c>
      <c r="P5" s="8">
        <v>3.436438448510426</v>
      </c>
      <c r="Q5" s="11">
        <v>1.8632180865659327E-2</v>
      </c>
      <c r="R5" s="12">
        <v>0.14095056788763644</v>
      </c>
      <c r="S5" s="8">
        <v>16.050568657466222</v>
      </c>
      <c r="T5" s="13">
        <v>146.77201796826367</v>
      </c>
      <c r="U5" s="8">
        <v>1.917475153674816</v>
      </c>
      <c r="W5" s="15">
        <f t="shared" si="1"/>
        <v>3.3735812720839564</v>
      </c>
      <c r="X5" s="16">
        <f t="shared" si="0"/>
        <v>1.8291372701209212E-2</v>
      </c>
      <c r="Y5" s="15">
        <f t="shared" si="0"/>
        <v>0.13837238851795661</v>
      </c>
      <c r="Z5" s="15">
        <f t="shared" si="0"/>
        <v>15.75698172408616</v>
      </c>
      <c r="AA5" s="15">
        <f t="shared" si="0"/>
        <v>144.08735628549758</v>
      </c>
      <c r="AB5" s="15">
        <f t="shared" si="0"/>
        <v>1.8824019009936415</v>
      </c>
      <c r="AC5" s="17"/>
      <c r="AD5" s="18">
        <v>90.38062283737176</v>
      </c>
    </row>
    <row r="6" spans="1:30" s="14" customFormat="1">
      <c r="A6" s="5" t="s">
        <v>26</v>
      </c>
      <c r="B6" s="6" t="s">
        <v>32</v>
      </c>
      <c r="C6" s="9">
        <v>104.67</v>
      </c>
      <c r="D6" s="9">
        <v>0</v>
      </c>
      <c r="E6" s="9">
        <v>0</v>
      </c>
      <c r="F6" s="9">
        <v>100</v>
      </c>
      <c r="G6" s="9">
        <v>0</v>
      </c>
      <c r="H6">
        <v>2.1</v>
      </c>
      <c r="I6" s="9">
        <v>0.2</v>
      </c>
      <c r="J6" s="9">
        <v>-2.04</v>
      </c>
      <c r="K6" s="9">
        <v>0.02</v>
      </c>
      <c r="L6" s="10">
        <v>0.15</v>
      </c>
      <c r="M6" s="10"/>
      <c r="N6" s="10"/>
      <c r="O6" s="8">
        <v>27.622929025094667</v>
      </c>
      <c r="P6" s="8">
        <v>2.8875330107114294</v>
      </c>
      <c r="Q6" s="11">
        <v>1.8223529865085301E-2</v>
      </c>
      <c r="R6" s="12">
        <v>8.1348159317214147E-2</v>
      </c>
      <c r="S6" s="8">
        <v>23.449442726530371</v>
      </c>
      <c r="T6" s="13">
        <v>71.063890317525022</v>
      </c>
      <c r="U6" s="8">
        <v>1.932332883605725</v>
      </c>
      <c r="W6" s="15">
        <f t="shared" si="1"/>
        <v>2.8358537452911028</v>
      </c>
      <c r="X6" s="16">
        <f t="shared" si="0"/>
        <v>1.7897376490111087E-2</v>
      </c>
      <c r="Y6" s="15">
        <f t="shared" si="0"/>
        <v>7.9892240683136426E-2</v>
      </c>
      <c r="Z6" s="15">
        <f t="shared" si="0"/>
        <v>23.029759221570359</v>
      </c>
      <c r="AA6" s="15">
        <f t="shared" si="0"/>
        <v>69.792033117660324</v>
      </c>
      <c r="AB6" s="15">
        <f t="shared" si="0"/>
        <v>1.8977491944836113</v>
      </c>
      <c r="AC6" s="17"/>
      <c r="AD6" s="18">
        <v>88.885245901640786</v>
      </c>
    </row>
    <row r="7" spans="1:30" s="14" customFormat="1">
      <c r="A7" s="5" t="s">
        <v>26</v>
      </c>
      <c r="B7" s="6" t="s">
        <v>33</v>
      </c>
      <c r="C7" s="9">
        <v>106.83</v>
      </c>
      <c r="D7" s="9">
        <v>0</v>
      </c>
      <c r="E7" s="9">
        <v>0</v>
      </c>
      <c r="F7" s="9">
        <v>100</v>
      </c>
      <c r="G7" s="9">
        <v>0</v>
      </c>
      <c r="H7">
        <v>2.1</v>
      </c>
      <c r="I7" s="9">
        <v>0.48</v>
      </c>
      <c r="J7" s="9">
        <v>-1.71</v>
      </c>
      <c r="K7" s="9">
        <v>0.02</v>
      </c>
      <c r="L7" s="10">
        <v>0</v>
      </c>
      <c r="M7" s="10"/>
      <c r="N7" s="10"/>
      <c r="O7" s="8">
        <v>27.318349894793649</v>
      </c>
      <c r="P7" s="8">
        <v>2.6893228840132255</v>
      </c>
      <c r="Q7" s="11">
        <v>2.3145439927745221E-2</v>
      </c>
      <c r="R7" s="12">
        <v>0.10256343571820316</v>
      </c>
      <c r="S7" s="8">
        <v>30.670291969567302</v>
      </c>
      <c r="T7" s="13">
        <v>85.198927304603373</v>
      </c>
      <c r="U7" s="8">
        <v>2.3895766623334409</v>
      </c>
      <c r="W7" s="15">
        <f t="shared" si="1"/>
        <v>2.6284854323380911</v>
      </c>
      <c r="X7" s="16">
        <f t="shared" si="0"/>
        <v>2.2621847319555816E-2</v>
      </c>
      <c r="Y7" s="15">
        <f t="shared" si="0"/>
        <v>0.10024326133481688</v>
      </c>
      <c r="Z7" s="15">
        <f t="shared" si="0"/>
        <v>29.97647330738555</v>
      </c>
      <c r="AA7" s="15">
        <f t="shared" si="0"/>
        <v>83.271570179328705</v>
      </c>
      <c r="AB7" s="15">
        <f t="shared" si="0"/>
        <v>2.3355200239197602</v>
      </c>
      <c r="AC7" s="17"/>
      <c r="AD7" s="18">
        <v>95.6956521739138</v>
      </c>
    </row>
    <row r="8" spans="1:30" s="14" customFormat="1">
      <c r="A8" s="5" t="s">
        <v>26</v>
      </c>
      <c r="B8" s="6" t="s">
        <v>34</v>
      </c>
      <c r="C8" s="9">
        <v>109.47</v>
      </c>
      <c r="D8" s="9">
        <v>0</v>
      </c>
      <c r="E8" s="9">
        <v>0</v>
      </c>
      <c r="F8" s="9">
        <v>16.940000000000001</v>
      </c>
      <c r="G8" s="9">
        <v>83.06</v>
      </c>
      <c r="H8">
        <v>2.14</v>
      </c>
      <c r="I8" s="9">
        <v>2.5</v>
      </c>
      <c r="J8" s="9">
        <v>1.05</v>
      </c>
      <c r="K8" s="9">
        <v>0.59</v>
      </c>
      <c r="L8" s="10">
        <v>0</v>
      </c>
      <c r="M8" s="10"/>
      <c r="N8" s="10"/>
      <c r="O8" s="8">
        <v>30.797566199616043</v>
      </c>
      <c r="P8" s="8">
        <v>28.981455701735712</v>
      </c>
      <c r="Q8" s="11">
        <v>0.54787281061426973</v>
      </c>
      <c r="R8" s="12">
        <v>0.74907887140977325</v>
      </c>
      <c r="S8" s="8">
        <v>26.73855818324795</v>
      </c>
      <c r="T8" s="13">
        <v>424.44812033225753</v>
      </c>
      <c r="U8" s="8">
        <v>1.3250270957921058</v>
      </c>
      <c r="W8" s="15">
        <f t="shared" si="1"/>
        <v>18.723408992651333</v>
      </c>
      <c r="X8" s="16">
        <f t="shared" si="0"/>
        <v>0.35395208628081509</v>
      </c>
      <c r="Y8" s="15">
        <f t="shared" si="0"/>
        <v>0.48394084208540555</v>
      </c>
      <c r="Z8" s="15">
        <f t="shared" si="0"/>
        <v>17.274389730146378</v>
      </c>
      <c r="AA8" s="15">
        <f t="shared" si="0"/>
        <v>274.21382262268452</v>
      </c>
      <c r="AB8" s="15">
        <f t="shared" si="0"/>
        <v>0.85603099085788048</v>
      </c>
      <c r="AC8" s="17"/>
      <c r="AD8" s="18">
        <v>92.289156626506326</v>
      </c>
    </row>
    <row r="9" spans="1:30" s="14" customFormat="1">
      <c r="A9" s="5" t="s">
        <v>26</v>
      </c>
      <c r="B9" s="6" t="s">
        <v>35</v>
      </c>
      <c r="C9" s="9">
        <v>109.73</v>
      </c>
      <c r="D9" s="9">
        <v>0</v>
      </c>
      <c r="E9" s="9">
        <v>0</v>
      </c>
      <c r="F9" s="9">
        <v>59.32</v>
      </c>
      <c r="G9" s="9">
        <v>40.68</v>
      </c>
      <c r="H9">
        <v>2.15</v>
      </c>
      <c r="I9" s="9">
        <v>1.7</v>
      </c>
      <c r="J9" s="9">
        <v>0.91</v>
      </c>
      <c r="K9" s="9">
        <v>0.25</v>
      </c>
      <c r="L9" s="10">
        <v>0</v>
      </c>
      <c r="M9" s="10"/>
      <c r="N9" s="10"/>
      <c r="O9" s="8">
        <v>29.438284140385296</v>
      </c>
      <c r="P9" s="8">
        <v>13.392390048877822</v>
      </c>
      <c r="Q9" s="11">
        <v>0.21308345822318345</v>
      </c>
      <c r="R9" s="12">
        <v>0.35653539106780047</v>
      </c>
      <c r="S9" s="8">
        <v>17.020339957363138</v>
      </c>
      <c r="T9" s="13">
        <v>161.52383811680457</v>
      </c>
      <c r="U9" s="8">
        <v>1.7691384909138692</v>
      </c>
      <c r="W9" s="15">
        <f t="shared" si="1"/>
        <v>11.039957686418212</v>
      </c>
      <c r="X9" s="16">
        <f t="shared" si="0"/>
        <v>0.17565440924838685</v>
      </c>
      <c r="Y9" s="15">
        <f t="shared" si="0"/>
        <v>0.29390837757364335</v>
      </c>
      <c r="Z9" s="15">
        <f t="shared" si="0"/>
        <v>14.0306421969458</v>
      </c>
      <c r="AA9" s="15">
        <f t="shared" si="0"/>
        <v>133.1514637528652</v>
      </c>
      <c r="AB9" s="15">
        <f t="shared" si="0"/>
        <v>1.4583815144138108</v>
      </c>
      <c r="AC9" s="17"/>
      <c r="AD9" s="18">
        <v>100.18099547511028</v>
      </c>
    </row>
    <row r="10" spans="1:30" s="14" customFormat="1">
      <c r="A10" s="5" t="s">
        <v>26</v>
      </c>
      <c r="B10" s="6" t="s">
        <v>36</v>
      </c>
      <c r="C10" s="9">
        <v>112.5</v>
      </c>
      <c r="D10" s="9">
        <v>0</v>
      </c>
      <c r="E10" s="9">
        <v>0</v>
      </c>
      <c r="F10" s="9">
        <v>93.52</v>
      </c>
      <c r="G10" s="9">
        <v>6.48</v>
      </c>
      <c r="H10">
        <v>2.15</v>
      </c>
      <c r="I10" s="9">
        <v>1.75</v>
      </c>
      <c r="J10" s="9">
        <v>-0.62</v>
      </c>
      <c r="K10" s="9">
        <v>7.0000000000000007E-2</v>
      </c>
      <c r="L10" s="10">
        <v>0.13</v>
      </c>
      <c r="M10" s="10"/>
      <c r="N10" s="10"/>
      <c r="O10" s="8">
        <v>29.643673234504121</v>
      </c>
      <c r="P10" s="8">
        <v>5.6099700374302444</v>
      </c>
      <c r="Q10" s="11">
        <v>5.7403678083027994E-2</v>
      </c>
      <c r="R10" s="12">
        <v>4.3755225811719242E-2</v>
      </c>
      <c r="S10" s="8">
        <v>15.860095149126463</v>
      </c>
      <c r="T10" s="13">
        <v>94.612949445629098</v>
      </c>
      <c r="U10" s="8">
        <v>2.2898521419267617</v>
      </c>
      <c r="W10" s="15">
        <f t="shared" si="1"/>
        <v>5.3054194473775471</v>
      </c>
      <c r="X10" s="16">
        <f t="shared" si="0"/>
        <v>5.4287382645666023E-2</v>
      </c>
      <c r="Y10" s="15">
        <f t="shared" si="0"/>
        <v>4.1379869125330912E-2</v>
      </c>
      <c r="Z10" s="15">
        <f t="shared" si="0"/>
        <v>14.999092094969162</v>
      </c>
      <c r="AA10" s="15">
        <f t="shared" si="0"/>
        <v>89.476660055839176</v>
      </c>
      <c r="AB10" s="15">
        <f t="shared" si="0"/>
        <v>2.1655420624959856</v>
      </c>
      <c r="AC10" s="17"/>
      <c r="AD10" s="18">
        <v>95.128205128207384</v>
      </c>
    </row>
    <row r="11" spans="1:30" s="14" customFormat="1">
      <c r="A11" s="5" t="s">
        <v>26</v>
      </c>
      <c r="B11" s="6" t="s">
        <v>37</v>
      </c>
      <c r="C11" s="9">
        <v>114.96</v>
      </c>
      <c r="D11" s="9">
        <v>8.6199999999999992</v>
      </c>
      <c r="E11" s="9">
        <v>0</v>
      </c>
      <c r="F11" s="9">
        <v>51.31</v>
      </c>
      <c r="G11" s="9">
        <v>40.07</v>
      </c>
      <c r="H11">
        <v>2.15</v>
      </c>
      <c r="I11" s="9">
        <v>1.85</v>
      </c>
      <c r="J11" s="9">
        <v>-0.87</v>
      </c>
      <c r="K11" s="9">
        <v>0.12</v>
      </c>
      <c r="L11" s="10">
        <v>0</v>
      </c>
      <c r="M11" s="10"/>
      <c r="N11" s="10"/>
      <c r="O11" s="8">
        <v>28.902436985610791</v>
      </c>
      <c r="P11" s="8">
        <v>10.182082306113832</v>
      </c>
      <c r="Q11" s="11">
        <v>9.7666307284045614E-2</v>
      </c>
      <c r="R11" s="12">
        <v>4.8698002419920512E-2</v>
      </c>
      <c r="S11" s="8">
        <v>11.899909919229641</v>
      </c>
      <c r="T11" s="13">
        <v>106.30284356916577</v>
      </c>
      <c r="U11" s="8">
        <v>1.9831727499368514</v>
      </c>
      <c r="W11" s="15">
        <f t="shared" si="1"/>
        <v>9.2761181048795667</v>
      </c>
      <c r="X11" s="16">
        <f t="shared" si="0"/>
        <v>8.8976318791911577E-2</v>
      </c>
      <c r="Y11" s="15">
        <f t="shared" si="0"/>
        <v>4.4365033432076387E-2</v>
      </c>
      <c r="Z11" s="15">
        <f t="shared" si="0"/>
        <v>10.841099740661233</v>
      </c>
      <c r="AA11" s="15">
        <f t="shared" si="0"/>
        <v>96.844407871268956</v>
      </c>
      <c r="AB11" s="15">
        <f t="shared" si="0"/>
        <v>1.8067173391190383</v>
      </c>
      <c r="AC11" s="17"/>
      <c r="AD11" s="18">
        <v>91.210762331836747</v>
      </c>
    </row>
    <row r="12" spans="1:30" s="14" customFormat="1">
      <c r="A12" s="5" t="s">
        <v>26</v>
      </c>
      <c r="B12" s="6" t="s">
        <v>38</v>
      </c>
      <c r="C12" s="9">
        <v>117.68</v>
      </c>
      <c r="D12" s="9">
        <v>11.52</v>
      </c>
      <c r="E12" s="9">
        <v>0</v>
      </c>
      <c r="F12" s="9">
        <v>50.01</v>
      </c>
      <c r="G12" s="9">
        <v>38.47</v>
      </c>
      <c r="H12">
        <v>2.2000000000000002</v>
      </c>
      <c r="I12" s="9">
        <v>1.63</v>
      </c>
      <c r="J12" s="10"/>
      <c r="K12" s="9">
        <v>0.2</v>
      </c>
      <c r="L12" s="10">
        <v>0</v>
      </c>
      <c r="M12" s="10"/>
      <c r="N12" s="10"/>
      <c r="O12" s="8">
        <v>30.294983571247045</v>
      </c>
      <c r="P12" s="8">
        <v>15.358761105431975</v>
      </c>
      <c r="Q12" s="11">
        <v>0.16092646683354594</v>
      </c>
      <c r="R12" s="12">
        <v>0.17028536850948064</v>
      </c>
      <c r="S12" s="8">
        <v>13.868555741106404</v>
      </c>
      <c r="T12" s="13">
        <v>144.19211756292012</v>
      </c>
      <c r="U12" s="8">
        <v>1.9808911628863513</v>
      </c>
      <c r="W12" s="15">
        <f t="shared" si="1"/>
        <v>13.229744987486894</v>
      </c>
      <c r="X12" s="16">
        <f t="shared" si="0"/>
        <v>0.13861900079897105</v>
      </c>
      <c r="Y12" s="15">
        <f t="shared" si="0"/>
        <v>0.14668058087601188</v>
      </c>
      <c r="Z12" s="15">
        <f t="shared" si="0"/>
        <v>11.946110401749401</v>
      </c>
      <c r="AA12" s="15">
        <f t="shared" si="0"/>
        <v>124.20435030326037</v>
      </c>
      <c r="AB12" s="15">
        <f t="shared" si="0"/>
        <v>1.7063020091955332</v>
      </c>
      <c r="AC12" s="17"/>
      <c r="AD12" s="18">
        <v>82.807017543859203</v>
      </c>
    </row>
    <row r="13" spans="1:30" s="14" customFormat="1">
      <c r="A13" s="5" t="s">
        <v>26</v>
      </c>
      <c r="B13" s="6" t="s">
        <v>39</v>
      </c>
      <c r="C13" s="9">
        <v>120.85</v>
      </c>
      <c r="D13" s="9">
        <v>24.34</v>
      </c>
      <c r="E13" s="9">
        <v>0</v>
      </c>
      <c r="F13" s="9">
        <v>44.32</v>
      </c>
      <c r="G13" s="9">
        <v>31.33</v>
      </c>
      <c r="H13">
        <v>2.2000000000000002</v>
      </c>
      <c r="I13" s="9">
        <v>2.5099999999999998</v>
      </c>
      <c r="J13" s="9">
        <v>1.29</v>
      </c>
      <c r="K13" s="9">
        <v>0.2</v>
      </c>
      <c r="L13" s="10">
        <v>0.56000000000000005</v>
      </c>
      <c r="M13" s="10"/>
      <c r="N13" s="10"/>
      <c r="O13" s="8">
        <v>30.230322562428526</v>
      </c>
      <c r="P13" s="8">
        <v>17.422708607426145</v>
      </c>
      <c r="Q13" s="11">
        <v>0.15530412382058342</v>
      </c>
      <c r="R13" s="12">
        <v>5.7548882022172773E-2</v>
      </c>
      <c r="S13" s="8">
        <v>11.55055276425206</v>
      </c>
      <c r="T13" s="13">
        <v>132.60425140907546</v>
      </c>
      <c r="U13" s="8">
        <v>2.4549991226740722</v>
      </c>
      <c r="W13" s="15">
        <f t="shared" si="1"/>
        <v>15.080625307394698</v>
      </c>
      <c r="X13" s="16">
        <f t="shared" si="0"/>
        <v>0.13442704879040307</v>
      </c>
      <c r="Y13" s="15">
        <f t="shared" si="0"/>
        <v>4.9812755650745007E-2</v>
      </c>
      <c r="Z13" s="15">
        <f t="shared" si="0"/>
        <v>9.997846044255823</v>
      </c>
      <c r="AA13" s="15">
        <f t="shared" si="0"/>
        <v>114.77865323509279</v>
      </c>
      <c r="AB13" s="15">
        <f t="shared" si="0"/>
        <v>2.1249808358299682</v>
      </c>
      <c r="AC13" s="17"/>
      <c r="AD13" s="18">
        <v>90.091463414632869</v>
      </c>
    </row>
    <row r="14" spans="1:30" s="14" customFormat="1">
      <c r="A14" s="5" t="s">
        <v>26</v>
      </c>
      <c r="B14" s="6" t="s">
        <v>40</v>
      </c>
      <c r="C14" s="9">
        <v>123.01</v>
      </c>
      <c r="D14" s="9">
        <v>23.7</v>
      </c>
      <c r="E14" s="9">
        <v>0</v>
      </c>
      <c r="F14" s="9">
        <v>57.1</v>
      </c>
      <c r="G14" s="9">
        <v>19.2</v>
      </c>
      <c r="H14">
        <v>2.2000000000000002</v>
      </c>
      <c r="I14" s="9">
        <v>2.67</v>
      </c>
      <c r="J14" s="9">
        <v>0.62</v>
      </c>
      <c r="K14" s="9">
        <v>0.12</v>
      </c>
      <c r="L14" s="10">
        <v>0</v>
      </c>
      <c r="M14" s="10"/>
      <c r="N14" s="10"/>
      <c r="O14" s="8">
        <v>30.654283759654177</v>
      </c>
      <c r="P14" s="8">
        <v>14.132049068073883</v>
      </c>
      <c r="Q14" s="11">
        <v>0.11202072777742324</v>
      </c>
      <c r="R14" s="12">
        <v>7.9354062626423125E-2</v>
      </c>
      <c r="S14" s="8">
        <v>9.7897223097758737</v>
      </c>
      <c r="T14" s="13">
        <v>69.936338687532086</v>
      </c>
      <c r="U14" s="8">
        <v>2.2681168128607667</v>
      </c>
      <c r="W14" s="15">
        <f t="shared" si="1"/>
        <v>12.708440333049698</v>
      </c>
      <c r="X14" s="16">
        <f t="shared" si="0"/>
        <v>0.10073618681669463</v>
      </c>
      <c r="Y14" s="15">
        <f t="shared" si="0"/>
        <v>7.1360236949024089E-2</v>
      </c>
      <c r="Z14" s="15">
        <f t="shared" si="0"/>
        <v>8.8035430142947284</v>
      </c>
      <c r="AA14" s="15">
        <f t="shared" si="0"/>
        <v>62.891218608229224</v>
      </c>
      <c r="AB14" s="15">
        <f t="shared" si="0"/>
        <v>2.0396353738783386</v>
      </c>
      <c r="AC14" s="17"/>
      <c r="AD14" s="18">
        <v>92.508710801392624</v>
      </c>
    </row>
    <row r="15" spans="1:30" s="14" customFormat="1">
      <c r="A15" s="5" t="s">
        <v>26</v>
      </c>
      <c r="B15" s="6" t="s">
        <v>41</v>
      </c>
      <c r="C15" s="9">
        <v>125.37</v>
      </c>
      <c r="D15" s="9">
        <v>0</v>
      </c>
      <c r="E15" s="9">
        <v>0</v>
      </c>
      <c r="F15" s="9">
        <v>49.88</v>
      </c>
      <c r="G15" s="9">
        <v>50.12</v>
      </c>
      <c r="H15">
        <v>2.2200000000000002</v>
      </c>
      <c r="I15" s="10"/>
      <c r="J15" s="10"/>
      <c r="K15" s="9">
        <v>0.2</v>
      </c>
      <c r="L15" s="10">
        <v>0</v>
      </c>
      <c r="M15" s="10"/>
      <c r="N15" s="10"/>
      <c r="O15" s="8">
        <v>30.351860999258349</v>
      </c>
      <c r="P15" s="8">
        <v>14.198726701440215</v>
      </c>
      <c r="Q15" s="11">
        <v>0.17387321947375964</v>
      </c>
      <c r="R15" s="12">
        <v>0.24540507935204964</v>
      </c>
      <c r="S15" s="8">
        <v>13.630039298096968</v>
      </c>
      <c r="T15" s="13">
        <v>68.28165871905712</v>
      </c>
      <c r="U15" s="8">
        <v>1.4641038256102474</v>
      </c>
      <c r="W15" s="15">
        <f t="shared" si="1"/>
        <v>12.095621968278158</v>
      </c>
      <c r="X15" s="16">
        <f t="shared" si="0"/>
        <v>0.148119248816074</v>
      </c>
      <c r="Y15" s="15">
        <f t="shared" si="0"/>
        <v>0.20905586334277504</v>
      </c>
      <c r="Z15" s="15">
        <f t="shared" si="0"/>
        <v>11.611168115929276</v>
      </c>
      <c r="AA15" s="15">
        <f t="shared" si="0"/>
        <v>58.167830721674854</v>
      </c>
      <c r="AB15" s="15">
        <f t="shared" si="0"/>
        <v>1.2472418667721175</v>
      </c>
      <c r="AC15" s="17"/>
      <c r="AD15" s="18">
        <v>85.913043478261258</v>
      </c>
    </row>
    <row r="16" spans="1:30" s="14" customFormat="1">
      <c r="A16" s="5" t="s">
        <v>26</v>
      </c>
      <c r="B16" s="6" t="s">
        <v>42</v>
      </c>
      <c r="C16" s="9">
        <v>130.71</v>
      </c>
      <c r="D16" s="9">
        <v>12.99</v>
      </c>
      <c r="E16" s="9">
        <v>0</v>
      </c>
      <c r="F16" s="9">
        <v>76.25</v>
      </c>
      <c r="G16" s="9">
        <v>10.76</v>
      </c>
      <c r="H16">
        <v>2.25</v>
      </c>
      <c r="I16" s="9">
        <v>2.5299999999999998</v>
      </c>
      <c r="J16" s="9">
        <v>0.46</v>
      </c>
      <c r="K16" s="9">
        <v>0.09</v>
      </c>
      <c r="L16" s="10">
        <v>0</v>
      </c>
      <c r="M16" s="10"/>
      <c r="N16" s="10"/>
      <c r="O16" s="8">
        <v>30.827039929569146</v>
      </c>
      <c r="P16" s="8">
        <v>12.613131266169848</v>
      </c>
      <c r="Q16" s="11">
        <v>8.6463876522211922E-2</v>
      </c>
      <c r="R16" s="12">
        <v>5.501771325680898E-2</v>
      </c>
      <c r="S16" s="8">
        <v>14.566578404701017</v>
      </c>
      <c r="T16" s="13">
        <v>36.877949954913042</v>
      </c>
      <c r="U16" s="8">
        <v>1.7320402273472519</v>
      </c>
      <c r="W16" s="15">
        <f t="shared" si="1"/>
        <v>11.609342508970183</v>
      </c>
      <c r="X16" s="16">
        <f t="shared" si="0"/>
        <v>7.9582836015665945E-2</v>
      </c>
      <c r="Y16" s="15">
        <f t="shared" si="0"/>
        <v>5.063924760473542E-2</v>
      </c>
      <c r="Z16" s="15">
        <f t="shared" si="0"/>
        <v>13.407328784210355</v>
      </c>
      <c r="AA16" s="15">
        <f t="shared" si="0"/>
        <v>33.94309811105726</v>
      </c>
      <c r="AB16" s="15">
        <f t="shared" si="0"/>
        <v>1.5941995539617386</v>
      </c>
      <c r="AC16" s="17"/>
      <c r="AD16" s="18">
        <v>84.170616113745609</v>
      </c>
    </row>
    <row r="17" spans="1:30" s="14" customFormat="1">
      <c r="A17" s="5" t="s">
        <v>26</v>
      </c>
      <c r="B17" s="6" t="s">
        <v>43</v>
      </c>
      <c r="C17" s="9">
        <v>132.22999999999999</v>
      </c>
      <c r="D17" s="9">
        <v>20.04</v>
      </c>
      <c r="E17" s="9">
        <v>0</v>
      </c>
      <c r="F17" s="9">
        <v>72.650000000000006</v>
      </c>
      <c r="G17" s="9">
        <v>7.31</v>
      </c>
      <c r="H17">
        <v>2.25</v>
      </c>
      <c r="I17" s="9">
        <v>2.4700000000000002</v>
      </c>
      <c r="J17" s="9">
        <v>0.23</v>
      </c>
      <c r="K17" s="9">
        <v>0.06</v>
      </c>
      <c r="L17" s="10">
        <v>0</v>
      </c>
      <c r="M17" s="10"/>
      <c r="N17" s="10"/>
      <c r="O17" s="8">
        <v>30.203638814486624</v>
      </c>
      <c r="P17" s="8">
        <v>10.745901685393317</v>
      </c>
      <c r="Q17" s="11">
        <v>5.0436289123044202E-2</v>
      </c>
      <c r="R17" s="12">
        <v>3.9822373148291568E-2</v>
      </c>
      <c r="S17" s="8">
        <v>14.880486944498806</v>
      </c>
      <c r="T17" s="13">
        <v>27.172234801968841</v>
      </c>
      <c r="U17" s="8">
        <v>1.8867293463302885</v>
      </c>
      <c r="W17" s="15">
        <f t="shared" si="1"/>
        <v>10.229941403075976</v>
      </c>
      <c r="X17" s="16">
        <f t="shared" si="0"/>
        <v>4.8014610353142778E-2</v>
      </c>
      <c r="Y17" s="15">
        <f t="shared" si="0"/>
        <v>3.7910317418238894E-2</v>
      </c>
      <c r="Z17" s="15">
        <f t="shared" si="0"/>
        <v>14.166006161993668</v>
      </c>
      <c r="AA17" s="15">
        <f t="shared" si="0"/>
        <v>25.867570535528202</v>
      </c>
      <c r="AB17" s="15">
        <f t="shared" si="0"/>
        <v>1.7961387719244</v>
      </c>
      <c r="AC17" s="17"/>
      <c r="AD17" s="18">
        <v>85.934959349591608</v>
      </c>
    </row>
    <row r="18" spans="1:30" s="14" customFormat="1">
      <c r="A18" s="5" t="s">
        <v>26</v>
      </c>
      <c r="B18" s="6" t="s">
        <v>44</v>
      </c>
      <c r="C18" s="9">
        <v>134.75</v>
      </c>
      <c r="D18" s="9">
        <v>4.92</v>
      </c>
      <c r="E18" s="9">
        <v>0</v>
      </c>
      <c r="F18" s="9">
        <v>78.94</v>
      </c>
      <c r="G18" s="9">
        <v>16.14</v>
      </c>
      <c r="H18">
        <v>2.27</v>
      </c>
      <c r="I18" s="9">
        <v>2.67</v>
      </c>
      <c r="J18" s="9">
        <v>0.57999999999999996</v>
      </c>
      <c r="K18" s="9">
        <v>7.0000000000000007E-2</v>
      </c>
      <c r="L18" s="10">
        <v>0.13</v>
      </c>
      <c r="M18" s="10"/>
      <c r="N18" s="10"/>
      <c r="O18" s="8"/>
      <c r="P18" s="8">
        <v>9.79602916119042</v>
      </c>
      <c r="Q18" s="11">
        <v>6.408034412484824E-2</v>
      </c>
      <c r="R18" s="12">
        <v>7.0854522345464938E-2</v>
      </c>
      <c r="S18" s="8">
        <v>16.840441372636</v>
      </c>
      <c r="T18" s="13">
        <v>38.772465488801586</v>
      </c>
      <c r="U18" s="8">
        <v>1.4798147393243084</v>
      </c>
      <c r="W18" s="15">
        <f t="shared" si="1"/>
        <v>9.2060991590321635</v>
      </c>
      <c r="X18" s="16">
        <f t="shared" si="1"/>
        <v>6.0221339937964039E-2</v>
      </c>
      <c r="Y18" s="15">
        <f t="shared" si="1"/>
        <v>6.6587568069156625E-2</v>
      </c>
      <c r="Z18" s="15">
        <f t="shared" si="1"/>
        <v>15.826287428029135</v>
      </c>
      <c r="AA18" s="15">
        <f t="shared" si="1"/>
        <v>36.437535664367488</v>
      </c>
      <c r="AB18" s="15">
        <f t="shared" si="1"/>
        <v>1.3906983128622494</v>
      </c>
      <c r="AC18" s="17"/>
      <c r="AD18" s="18">
        <v>82.961165048542</v>
      </c>
    </row>
    <row r="19" spans="1:30" s="14" customFormat="1">
      <c r="A19" s="5" t="s">
        <v>26</v>
      </c>
      <c r="B19" s="6" t="s">
        <v>45</v>
      </c>
      <c r="C19" s="9">
        <v>137.31</v>
      </c>
      <c r="D19" s="9">
        <v>0</v>
      </c>
      <c r="E19" s="9">
        <v>0</v>
      </c>
      <c r="F19" s="9">
        <v>87.8</v>
      </c>
      <c r="G19" s="9">
        <v>12.2</v>
      </c>
      <c r="H19">
        <v>2.27</v>
      </c>
      <c r="I19" s="9">
        <v>2.77</v>
      </c>
      <c r="J19" s="9">
        <v>1.17</v>
      </c>
      <c r="K19" s="9">
        <v>0.08</v>
      </c>
      <c r="L19" s="10">
        <v>0</v>
      </c>
      <c r="M19" s="10"/>
      <c r="N19" s="10"/>
      <c r="O19" s="8">
        <v>31.247479241127252</v>
      </c>
      <c r="P19" s="8">
        <v>9.2214738693803895</v>
      </c>
      <c r="Q19" s="11">
        <v>6.7935491307187096E-2</v>
      </c>
      <c r="R19" s="12">
        <v>7.8178804608384E-2</v>
      </c>
      <c r="S19" s="8">
        <v>16.456537497904012</v>
      </c>
      <c r="T19" s="13">
        <v>18.374771603148769</v>
      </c>
      <c r="U19" s="8">
        <v>1.3906979259913357</v>
      </c>
      <c r="W19" s="15">
        <f t="shared" si="1"/>
        <v>8.6348603866447142</v>
      </c>
      <c r="X19" s="16">
        <f t="shared" si="1"/>
        <v>6.3613852952889405E-2</v>
      </c>
      <c r="Y19" s="15">
        <f t="shared" si="1"/>
        <v>7.3205549627993582E-2</v>
      </c>
      <c r="Z19" s="15">
        <f t="shared" si="1"/>
        <v>15.409673741398636</v>
      </c>
      <c r="AA19" s="15">
        <f t="shared" si="1"/>
        <v>17.205881584343135</v>
      </c>
      <c r="AB19" s="15">
        <f t="shared" si="1"/>
        <v>1.3022302726254344</v>
      </c>
      <c r="AC19" s="17"/>
      <c r="AD19" s="18">
        <v>93.3988764044948</v>
      </c>
    </row>
    <row r="20" spans="1:30" s="14" customFormat="1">
      <c r="A20" s="5" t="s">
        <v>26</v>
      </c>
      <c r="B20" s="6" t="s">
        <v>46</v>
      </c>
      <c r="C20" s="9">
        <v>139.80000000000001</v>
      </c>
      <c r="D20" s="9">
        <v>9.7799999999999994</v>
      </c>
      <c r="E20" s="9">
        <v>0</v>
      </c>
      <c r="F20" s="9">
        <v>79.040000000000006</v>
      </c>
      <c r="G20" s="9">
        <v>11.19</v>
      </c>
      <c r="H20">
        <v>2.2999999999999998</v>
      </c>
      <c r="I20" s="9">
        <v>2.85</v>
      </c>
      <c r="J20" s="9">
        <v>0.81</v>
      </c>
      <c r="K20" s="9">
        <v>0.08</v>
      </c>
      <c r="L20" s="10">
        <v>0</v>
      </c>
      <c r="M20" s="10"/>
      <c r="N20" s="10"/>
      <c r="O20" s="8">
        <v>30.202277399921982</v>
      </c>
      <c r="P20" s="8">
        <v>10.356062624471191</v>
      </c>
      <c r="Q20" s="11">
        <v>6.6472094970009984E-2</v>
      </c>
      <c r="R20" s="12">
        <v>0.16443891281040909</v>
      </c>
      <c r="S20" s="8">
        <v>12.079062333617484</v>
      </c>
      <c r="T20" s="13">
        <v>21.852459386224023</v>
      </c>
      <c r="U20" s="8">
        <v>1.9183282018244057</v>
      </c>
      <c r="W20" s="15">
        <f t="shared" si="1"/>
        <v>9.7105800267211038</v>
      </c>
      <c r="X20" s="16">
        <f t="shared" si="1"/>
        <v>6.2328958519893798E-2</v>
      </c>
      <c r="Y20" s="15">
        <f t="shared" si="1"/>
        <v>0.15418960663479267</v>
      </c>
      <c r="Z20" s="15">
        <f t="shared" si="1"/>
        <v>11.326186958466229</v>
      </c>
      <c r="AA20" s="15">
        <f t="shared" si="1"/>
        <v>20.490418351582402</v>
      </c>
      <c r="AB20" s="15">
        <f t="shared" si="1"/>
        <v>1.7987608029053499</v>
      </c>
      <c r="AC20" s="17"/>
      <c r="AD20" s="18">
        <v>96.98262724778813</v>
      </c>
    </row>
    <row r="21" spans="1:30" s="14" customFormat="1">
      <c r="A21" s="5" t="s">
        <v>26</v>
      </c>
      <c r="B21" s="6" t="s">
        <v>47</v>
      </c>
      <c r="C21" s="9">
        <v>142.29</v>
      </c>
      <c r="D21" s="9">
        <v>9.32</v>
      </c>
      <c r="E21" s="9">
        <v>0</v>
      </c>
      <c r="F21" s="9">
        <v>67.61</v>
      </c>
      <c r="G21" s="9">
        <v>23.07</v>
      </c>
      <c r="H21">
        <v>2.2999999999999998</v>
      </c>
      <c r="I21" s="9">
        <v>2.77</v>
      </c>
      <c r="J21" s="9">
        <v>0.75</v>
      </c>
      <c r="K21" s="9">
        <v>0.1</v>
      </c>
      <c r="L21" s="10">
        <v>0.18</v>
      </c>
      <c r="M21" s="10"/>
      <c r="N21" s="10"/>
      <c r="O21" s="8">
        <v>30.701192208541393</v>
      </c>
      <c r="P21" s="8">
        <v>9.5329400529062891</v>
      </c>
      <c r="Q21" s="11">
        <v>8.6574637219000508E-2</v>
      </c>
      <c r="R21" s="12">
        <v>9.4113442463438224E-2</v>
      </c>
      <c r="S21" s="8">
        <v>28.626277483978349</v>
      </c>
      <c r="T21" s="13">
        <v>16.57712463840036</v>
      </c>
      <c r="U21" s="8">
        <v>1.5561019466420212</v>
      </c>
      <c r="W21" s="15">
        <f t="shared" si="1"/>
        <v>8.7733872357862825</v>
      </c>
      <c r="X21" s="16">
        <f t="shared" si="1"/>
        <v>7.9676659341673256E-2</v>
      </c>
      <c r="Y21" s="15">
        <f t="shared" si="1"/>
        <v>8.6614797768806678E-2</v>
      </c>
      <c r="Z21" s="15">
        <f t="shared" si="1"/>
        <v>26.345431324667196</v>
      </c>
      <c r="AA21" s="15">
        <f t="shared" si="1"/>
        <v>15.256314725722076</v>
      </c>
      <c r="AB21" s="15">
        <f t="shared" si="1"/>
        <v>1.43211694193851</v>
      </c>
      <c r="AC21" s="17"/>
      <c r="AD21" s="18">
        <v>91.571641051067971</v>
      </c>
    </row>
    <row r="22" spans="1:30" s="14" customFormat="1">
      <c r="A22" s="5" t="s">
        <v>26</v>
      </c>
      <c r="B22" s="6" t="s">
        <v>48</v>
      </c>
      <c r="C22" s="9">
        <v>145.19</v>
      </c>
      <c r="D22" s="9">
        <v>7.62</v>
      </c>
      <c r="E22" s="9">
        <v>0</v>
      </c>
      <c r="F22" s="9">
        <v>75.47</v>
      </c>
      <c r="G22" s="9">
        <v>16.91</v>
      </c>
      <c r="H22">
        <v>2.2999999999999998</v>
      </c>
      <c r="I22" s="9">
        <v>2.78</v>
      </c>
      <c r="J22" s="9">
        <v>1.04</v>
      </c>
      <c r="K22" s="9">
        <v>0.09</v>
      </c>
      <c r="L22" s="10">
        <v>0</v>
      </c>
      <c r="M22" s="10"/>
      <c r="N22" s="10"/>
      <c r="O22" s="8">
        <v>30.688562916360461</v>
      </c>
      <c r="P22" s="8">
        <v>8.2439650003657601</v>
      </c>
      <c r="Q22" s="11">
        <v>8.5767215285135409E-2</v>
      </c>
      <c r="R22" s="12">
        <v>8.4936725482609693E-2</v>
      </c>
      <c r="S22" s="8">
        <v>9.4238084939750273</v>
      </c>
      <c r="T22" s="13">
        <v>16.659298281710093</v>
      </c>
      <c r="U22" s="8">
        <v>1.6753290101914824</v>
      </c>
      <c r="W22" s="15">
        <f t="shared" si="1"/>
        <v>7.5927555044115005</v>
      </c>
      <c r="X22" s="16">
        <f t="shared" si="1"/>
        <v>7.8992268395773876E-2</v>
      </c>
      <c r="Y22" s="15">
        <f t="shared" si="1"/>
        <v>7.8227380866629226E-2</v>
      </c>
      <c r="Z22" s="15">
        <f t="shared" si="1"/>
        <v>8.6794004841085783</v>
      </c>
      <c r="AA22" s="15">
        <f t="shared" si="1"/>
        <v>15.343342520555995</v>
      </c>
      <c r="AB22" s="15">
        <f t="shared" si="1"/>
        <v>1.5429909713672108</v>
      </c>
      <c r="AC22" s="17"/>
      <c r="AD22" s="18">
        <v>97.805851063830175</v>
      </c>
    </row>
    <row r="23" spans="1:30" s="14" customFormat="1">
      <c r="A23" s="5" t="s">
        <v>26</v>
      </c>
      <c r="B23" s="6" t="s">
        <v>49</v>
      </c>
      <c r="C23" s="9">
        <v>148.03</v>
      </c>
      <c r="D23" s="9">
        <v>2.86</v>
      </c>
      <c r="E23" s="9">
        <v>0</v>
      </c>
      <c r="F23" s="9">
        <v>87.59</v>
      </c>
      <c r="G23" s="9">
        <v>9.5500000000000007</v>
      </c>
      <c r="H23">
        <v>2.35</v>
      </c>
      <c r="I23" s="9">
        <v>2.85</v>
      </c>
      <c r="J23" s="9">
        <v>0.64</v>
      </c>
      <c r="K23" s="9">
        <v>0.09</v>
      </c>
      <c r="L23" s="10">
        <v>1.01</v>
      </c>
      <c r="M23" s="10"/>
      <c r="N23" s="10"/>
      <c r="O23" s="8">
        <v>30.596484798102395</v>
      </c>
      <c r="P23" s="8">
        <v>7.9481896930014253</v>
      </c>
      <c r="Q23" s="11">
        <v>7.9896900474458757E-2</v>
      </c>
      <c r="R23" s="12">
        <v>9.8151167251015262E-2</v>
      </c>
      <c r="S23" s="8">
        <v>9.0245382029123675</v>
      </c>
      <c r="T23" s="13">
        <v>18.224312047425823</v>
      </c>
      <c r="U23" s="8">
        <v>1.6753906904846676</v>
      </c>
      <c r="W23" s="15">
        <f t="shared" si="1"/>
        <v>7.3601375182291422</v>
      </c>
      <c r="X23" s="16">
        <f t="shared" si="1"/>
        <v>7.3985674409617813E-2</v>
      </c>
      <c r="Y23" s="15">
        <f t="shared" si="1"/>
        <v>9.0889386947857698E-2</v>
      </c>
      <c r="Z23" s="15">
        <f t="shared" si="1"/>
        <v>8.356851657734536</v>
      </c>
      <c r="AA23" s="15">
        <f t="shared" si="1"/>
        <v>16.875974029945699</v>
      </c>
      <c r="AB23" s="15">
        <f t="shared" si="1"/>
        <v>1.5514357803495642</v>
      </c>
      <c r="AC23" s="17"/>
      <c r="AD23" s="18">
        <v>93.697242543611523</v>
      </c>
    </row>
    <row r="24" spans="1:30" s="14" customFormat="1">
      <c r="A24" s="5" t="s">
        <v>26</v>
      </c>
      <c r="B24" s="6" t="s">
        <v>50</v>
      </c>
      <c r="C24" s="9">
        <v>150.32</v>
      </c>
      <c r="D24" s="9">
        <v>2.7</v>
      </c>
      <c r="E24" s="9">
        <v>0</v>
      </c>
      <c r="F24" s="9">
        <v>83.11</v>
      </c>
      <c r="G24" s="9">
        <v>14.19</v>
      </c>
      <c r="H24">
        <v>2.37</v>
      </c>
      <c r="I24" s="9">
        <v>-0.27</v>
      </c>
      <c r="J24" s="9">
        <v>-1.91</v>
      </c>
      <c r="K24" s="9">
        <v>0.09</v>
      </c>
      <c r="L24" s="10">
        <v>0</v>
      </c>
      <c r="M24" s="10"/>
      <c r="N24" s="10"/>
      <c r="O24" s="8"/>
      <c r="P24" s="8">
        <v>8.7721520494876959</v>
      </c>
      <c r="Q24" s="11">
        <v>8.2331250835432412E-2</v>
      </c>
      <c r="R24" s="12">
        <v>0.13406224354569657</v>
      </c>
      <c r="S24" s="8">
        <v>9.2779036809549904</v>
      </c>
      <c r="T24" s="13">
        <v>16.540587896013847</v>
      </c>
      <c r="U24" s="8">
        <v>1.6076468539328215</v>
      </c>
      <c r="W24" s="15">
        <f t="shared" si="1"/>
        <v>8.1048681193642214</v>
      </c>
      <c r="X24" s="16">
        <f t="shared" si="1"/>
        <v>7.6068440943456425E-2</v>
      </c>
      <c r="Y24" s="15">
        <f t="shared" si="1"/>
        <v>0.12386433768979348</v>
      </c>
      <c r="Z24" s="15">
        <f t="shared" si="1"/>
        <v>8.572148012721188</v>
      </c>
      <c r="AA24" s="15">
        <f t="shared" si="1"/>
        <v>15.282371162475867</v>
      </c>
      <c r="AB24" s="15">
        <f t="shared" si="1"/>
        <v>1.4853556641664993</v>
      </c>
      <c r="AC24" s="17"/>
      <c r="AD24" s="18">
        <v>98.307349665925059</v>
      </c>
    </row>
    <row r="25" spans="1:30" s="14" customFormat="1">
      <c r="A25" s="5" t="s">
        <v>26</v>
      </c>
      <c r="B25" s="6" t="s">
        <v>51</v>
      </c>
      <c r="C25" s="9">
        <v>274.62</v>
      </c>
      <c r="D25" s="9">
        <v>0</v>
      </c>
      <c r="E25" s="9">
        <v>0</v>
      </c>
      <c r="F25" s="9">
        <v>38.11</v>
      </c>
      <c r="G25" s="9">
        <v>61.89</v>
      </c>
      <c r="H25">
        <v>5.0999999999999996</v>
      </c>
      <c r="I25" s="9">
        <v>1.73</v>
      </c>
      <c r="J25" s="9">
        <v>2.25</v>
      </c>
      <c r="K25" s="9">
        <v>0.31</v>
      </c>
      <c r="L25" s="10">
        <v>0</v>
      </c>
      <c r="M25" s="10"/>
      <c r="N25" s="10"/>
      <c r="O25" s="8">
        <v>30.407652925974137</v>
      </c>
      <c r="P25" s="8">
        <v>18.225767348546395</v>
      </c>
      <c r="Q25" s="11">
        <v>0.27783272284566524</v>
      </c>
      <c r="R25" s="12">
        <v>0.342785198187048</v>
      </c>
      <c r="S25" s="8">
        <v>29.000221457511206</v>
      </c>
      <c r="T25" s="13">
        <v>109.03613991110105</v>
      </c>
      <c r="U25" s="8">
        <v>0.62030778644988438</v>
      </c>
      <c r="W25" s="15">
        <f t="shared" si="1"/>
        <v>14.263030694626901</v>
      </c>
      <c r="X25" s="16">
        <f t="shared" si="1"/>
        <v>0.21742495545656912</v>
      </c>
      <c r="Y25" s="15">
        <f t="shared" si="1"/>
        <v>0.26825514174005782</v>
      </c>
      <c r="Z25" s="15">
        <f t="shared" si="1"/>
        <v>22.694849598881191</v>
      </c>
      <c r="AA25" s="15">
        <f t="shared" si="1"/>
        <v>85.328962047773658</v>
      </c>
      <c r="AB25" s="15">
        <f t="shared" si="1"/>
        <v>0.48543739361165528</v>
      </c>
      <c r="AC25" s="17"/>
      <c r="AD25" s="18">
        <v>90.373044524670135</v>
      </c>
    </row>
    <row r="26" spans="1:30" s="14" customFormat="1">
      <c r="A26" s="5" t="s">
        <v>26</v>
      </c>
      <c r="B26" s="6" t="s">
        <v>52</v>
      </c>
      <c r="C26" s="9">
        <v>275.64</v>
      </c>
      <c r="D26" s="9">
        <v>0</v>
      </c>
      <c r="E26" s="9">
        <v>0</v>
      </c>
      <c r="F26" s="9">
        <v>64.099999999999994</v>
      </c>
      <c r="G26" s="9">
        <v>35.9</v>
      </c>
      <c r="H26">
        <v>5.15</v>
      </c>
      <c r="I26" s="9">
        <v>1.71</v>
      </c>
      <c r="J26" s="9">
        <v>2.08</v>
      </c>
      <c r="K26" s="9">
        <v>0.27</v>
      </c>
      <c r="L26" s="10">
        <v>0</v>
      </c>
      <c r="M26" s="10"/>
      <c r="N26" s="10"/>
      <c r="O26" s="8">
        <v>30.48154239005185</v>
      </c>
      <c r="P26" s="8">
        <v>16.432296207254002</v>
      </c>
      <c r="Q26" s="11">
        <v>0.25458698572047195</v>
      </c>
      <c r="R26" s="12">
        <v>0.26156723863444986</v>
      </c>
      <c r="S26" s="8">
        <v>23.27672714023792</v>
      </c>
      <c r="T26" s="13">
        <v>81.250140700416253</v>
      </c>
      <c r="U26" s="8">
        <v>0.61793452950022265</v>
      </c>
      <c r="W26" s="15">
        <f t="shared" si="1"/>
        <v>13.097773525697322</v>
      </c>
      <c r="X26" s="16">
        <f t="shared" si="1"/>
        <v>0.20292493754370503</v>
      </c>
      <c r="Y26" s="15">
        <f t="shared" si="1"/>
        <v>0.20848872307107474</v>
      </c>
      <c r="Z26" s="15">
        <f t="shared" si="1"/>
        <v>18.553298739083274</v>
      </c>
      <c r="AA26" s="15">
        <f t="shared" si="1"/>
        <v>64.762460973367041</v>
      </c>
      <c r="AB26" s="15">
        <f t="shared" si="1"/>
        <v>0.49254020369529122</v>
      </c>
      <c r="AC26" s="17"/>
      <c r="AD26" s="18">
        <v>90.695396669931384</v>
      </c>
    </row>
    <row r="27" spans="1:30" s="14" customFormat="1">
      <c r="A27" s="5" t="s">
        <v>26</v>
      </c>
      <c r="B27" s="6" t="s">
        <v>53</v>
      </c>
      <c r="C27" s="9">
        <v>277.37</v>
      </c>
      <c r="D27" s="9">
        <v>0</v>
      </c>
      <c r="E27" s="9">
        <v>0</v>
      </c>
      <c r="F27" s="9">
        <v>40.700000000000003</v>
      </c>
      <c r="G27" s="9">
        <v>59.3</v>
      </c>
      <c r="H27">
        <v>5.25</v>
      </c>
      <c r="I27" s="9">
        <v>1.83</v>
      </c>
      <c r="J27" s="9">
        <v>2.2599999999999998</v>
      </c>
      <c r="K27" s="9">
        <v>0.28000000000000003</v>
      </c>
      <c r="L27" s="10">
        <v>0</v>
      </c>
      <c r="M27" s="10"/>
      <c r="N27" s="10"/>
      <c r="O27" s="8">
        <v>30.843377421101657</v>
      </c>
      <c r="P27" s="8">
        <v>16.763620800337101</v>
      </c>
      <c r="Q27" s="11">
        <v>0.25246505854996143</v>
      </c>
      <c r="R27" s="12">
        <v>0.24538329204877915</v>
      </c>
      <c r="S27" s="8">
        <v>23.505892239863151</v>
      </c>
      <c r="T27" s="13">
        <v>99.576362703371998</v>
      </c>
      <c r="U27" s="8">
        <v>0.60756580259715831</v>
      </c>
      <c r="W27" s="15">
        <f t="shared" si="1"/>
        <v>13.384501775838077</v>
      </c>
      <c r="X27" s="16">
        <f t="shared" si="1"/>
        <v>0.20157453242029147</v>
      </c>
      <c r="Y27" s="15">
        <f t="shared" si="1"/>
        <v>0.19592026969029469</v>
      </c>
      <c r="Z27" s="15">
        <f t="shared" si="1"/>
        <v>18.767703002490979</v>
      </c>
      <c r="AA27" s="15">
        <f t="shared" si="1"/>
        <v>79.504303951326435</v>
      </c>
      <c r="AB27" s="15">
        <f t="shared" si="1"/>
        <v>0.48509601002407704</v>
      </c>
      <c r="AC27" s="17"/>
      <c r="AD27" t="s">
        <v>28</v>
      </c>
    </row>
    <row r="28" spans="1:30" s="14" customFormat="1">
      <c r="A28" s="5" t="s">
        <v>26</v>
      </c>
      <c r="B28" s="6" t="s">
        <v>54</v>
      </c>
      <c r="C28" s="9">
        <v>279.14999999999998</v>
      </c>
      <c r="D28" s="9">
        <v>0</v>
      </c>
      <c r="E28" s="9">
        <v>0</v>
      </c>
      <c r="F28" s="9">
        <v>39.700000000000003</v>
      </c>
      <c r="G28" s="9">
        <v>60.3</v>
      </c>
      <c r="H28">
        <v>5.27</v>
      </c>
      <c r="I28" s="9">
        <v>1.82</v>
      </c>
      <c r="J28" s="9">
        <v>1.58</v>
      </c>
      <c r="K28" s="9">
        <v>0.33</v>
      </c>
      <c r="L28" s="10">
        <v>0</v>
      </c>
      <c r="M28" s="10"/>
      <c r="N28" s="10"/>
      <c r="O28" s="8">
        <v>30.797553875429486</v>
      </c>
      <c r="P28" s="8">
        <v>18.768246344294727</v>
      </c>
      <c r="Q28" s="11">
        <v>0.33475974732132424</v>
      </c>
      <c r="R28" s="12">
        <v>0.32796465319618112</v>
      </c>
      <c r="S28" s="8">
        <v>23.615429857305518</v>
      </c>
      <c r="T28" s="13">
        <v>58.035837731508309</v>
      </c>
      <c r="U28" s="8">
        <v>0.6418137813789303</v>
      </c>
      <c r="W28" s="15">
        <f t="shared" si="1"/>
        <v>14.061142000993039</v>
      </c>
      <c r="X28" s="16">
        <f t="shared" si="1"/>
        <v>0.25080150041469274</v>
      </c>
      <c r="Y28" s="15">
        <f t="shared" si="1"/>
        <v>0.24571062609159455</v>
      </c>
      <c r="Z28" s="15">
        <f t="shared" si="1"/>
        <v>17.692644616155363</v>
      </c>
      <c r="AA28" s="15">
        <f t="shared" si="1"/>
        <v>43.480362550622388</v>
      </c>
      <c r="AB28" s="15">
        <f t="shared" si="1"/>
        <v>0.48084592202226706</v>
      </c>
      <c r="AC28" s="17"/>
      <c r="AD28" s="18">
        <v>93.81443298968945</v>
      </c>
    </row>
    <row r="29" spans="1:30" s="14" customFormat="1">
      <c r="A29" s="5" t="s">
        <v>26</v>
      </c>
      <c r="B29" s="6" t="s">
        <v>55</v>
      </c>
      <c r="C29" s="9">
        <v>280.42</v>
      </c>
      <c r="D29" s="9">
        <v>0</v>
      </c>
      <c r="E29" s="9">
        <v>0</v>
      </c>
      <c r="F29" s="9">
        <v>42.76</v>
      </c>
      <c r="G29" s="9">
        <v>57.24</v>
      </c>
      <c r="H29">
        <v>5.28</v>
      </c>
      <c r="I29" s="9">
        <v>1.73</v>
      </c>
      <c r="J29" s="9">
        <v>2.19</v>
      </c>
      <c r="K29" s="9">
        <v>0.27</v>
      </c>
      <c r="L29" s="10">
        <v>0</v>
      </c>
      <c r="M29" s="10"/>
      <c r="N29" s="10"/>
      <c r="O29" s="8">
        <v>29.941080100547303</v>
      </c>
      <c r="P29" s="8">
        <v>17.020222132256389</v>
      </c>
      <c r="Q29" s="11">
        <v>0.24430416407534328</v>
      </c>
      <c r="R29" s="12">
        <v>0.31380127655423157</v>
      </c>
      <c r="S29" s="8">
        <v>19.213156245872501</v>
      </c>
      <c r="T29" s="13">
        <v>79.009193622701034</v>
      </c>
      <c r="U29" s="8">
        <v>0.61243919302713112</v>
      </c>
      <c r="W29" s="15">
        <f t="shared" si="1"/>
        <v>13.678506127080521</v>
      </c>
      <c r="X29" s="16">
        <f t="shared" si="1"/>
        <v>0.19633797838881983</v>
      </c>
      <c r="Y29" s="15">
        <f t="shared" si="1"/>
        <v>0.25219016829974278</v>
      </c>
      <c r="Z29" s="15">
        <f t="shared" si="1"/>
        <v>15.440883990089366</v>
      </c>
      <c r="AA29" s="15">
        <f t="shared" si="1"/>
        <v>63.49668827268907</v>
      </c>
      <c r="AB29" s="15">
        <f t="shared" si="1"/>
        <v>0.49219411998210394</v>
      </c>
      <c r="AC29" s="17"/>
      <c r="AD29" s="18">
        <v>83.78458792025998</v>
      </c>
    </row>
    <row r="30" spans="1:30" s="14" customFormat="1">
      <c r="A30" s="5" t="s">
        <v>26</v>
      </c>
      <c r="B30" s="6" t="s">
        <v>56</v>
      </c>
      <c r="C30" s="9">
        <v>281.99</v>
      </c>
      <c r="D30" s="9">
        <v>0</v>
      </c>
      <c r="E30" s="9">
        <v>0</v>
      </c>
      <c r="F30" s="9">
        <v>0.65</v>
      </c>
      <c r="G30" s="9">
        <v>99.35</v>
      </c>
      <c r="H30">
        <v>5.29</v>
      </c>
      <c r="I30" s="9">
        <v>1.6</v>
      </c>
      <c r="J30" s="9">
        <v>2.44</v>
      </c>
      <c r="K30" s="9">
        <v>0.72</v>
      </c>
      <c r="L30" s="10">
        <v>0</v>
      </c>
      <c r="M30" s="10"/>
      <c r="N30" s="10"/>
      <c r="O30" s="8">
        <v>30.670055957208618</v>
      </c>
      <c r="P30" s="8">
        <v>24.951407243995408</v>
      </c>
      <c r="Q30" s="11">
        <v>0.6742704089442576</v>
      </c>
      <c r="R30" s="12">
        <v>0.57162437460069471</v>
      </c>
      <c r="S30" s="8">
        <v>29.901208217756469</v>
      </c>
      <c r="T30" s="13">
        <v>87.25055507021365</v>
      </c>
      <c r="U30" s="8">
        <v>0.49589704720621369</v>
      </c>
      <c r="W30" s="15">
        <f t="shared" si="1"/>
        <v>14.902853870378671</v>
      </c>
      <c r="X30" s="16">
        <f t="shared" si="1"/>
        <v>0.4027249154868785</v>
      </c>
      <c r="Y30" s="15">
        <f t="shared" si="1"/>
        <v>0.34141699664939018</v>
      </c>
      <c r="Z30" s="15">
        <f t="shared" si="1"/>
        <v>17.859246665304941</v>
      </c>
      <c r="AA30" s="15">
        <f t="shared" si="1"/>
        <v>52.112582653378624</v>
      </c>
      <c r="AB30" s="15">
        <f t="shared" si="1"/>
        <v>0.29618695077989871</v>
      </c>
      <c r="AC30" s="17"/>
      <c r="AD30" s="18">
        <v>80.733374766936734</v>
      </c>
    </row>
    <row r="31" spans="1:30" s="14" customFormat="1">
      <c r="A31" s="5" t="s">
        <v>26</v>
      </c>
      <c r="B31" s="6" t="s">
        <v>57</v>
      </c>
      <c r="C31" s="9">
        <v>283.89999999999998</v>
      </c>
      <c r="D31" s="9">
        <v>0</v>
      </c>
      <c r="E31" s="9">
        <v>0</v>
      </c>
      <c r="F31" s="9">
        <v>0.44</v>
      </c>
      <c r="G31" s="9">
        <v>99.56</v>
      </c>
      <c r="H31">
        <v>5.3</v>
      </c>
      <c r="I31" s="9">
        <v>2</v>
      </c>
      <c r="J31" s="9">
        <v>3.61</v>
      </c>
      <c r="K31" s="9">
        <v>0.73</v>
      </c>
      <c r="L31" s="10">
        <v>0</v>
      </c>
      <c r="M31" s="10"/>
      <c r="N31" s="10"/>
      <c r="O31" s="8">
        <v>30.79228401196432</v>
      </c>
      <c r="P31" s="8">
        <v>23.599036127667116</v>
      </c>
      <c r="Q31" s="11">
        <v>0.68854322933926493</v>
      </c>
      <c r="R31" s="12">
        <v>0.53062712327729755</v>
      </c>
      <c r="S31" s="8">
        <v>28.07861190338112</v>
      </c>
      <c r="T31" s="13">
        <v>96.250269580358776</v>
      </c>
      <c r="U31" s="8">
        <v>0.50325016459200433</v>
      </c>
      <c r="W31" s="15">
        <f t="shared" si="1"/>
        <v>13.975973915042456</v>
      </c>
      <c r="X31" s="16">
        <f t="shared" si="1"/>
        <v>0.40777352772229303</v>
      </c>
      <c r="Y31" s="15">
        <f t="shared" si="1"/>
        <v>0.31425142931338185</v>
      </c>
      <c r="Z31" s="15">
        <f t="shared" si="1"/>
        <v>16.62889727399423</v>
      </c>
      <c r="AA31" s="15">
        <f t="shared" si="1"/>
        <v>57.001957609354164</v>
      </c>
      <c r="AB31" s="15">
        <f t="shared" si="1"/>
        <v>0.29803806964949814</v>
      </c>
      <c r="AC31" s="17"/>
      <c r="AD31" s="18">
        <v>94.818890417240482</v>
      </c>
    </row>
    <row r="32" spans="1:30" s="14" customFormat="1">
      <c r="A32" s="5" t="s">
        <v>26</v>
      </c>
      <c r="B32" s="6" t="s">
        <v>58</v>
      </c>
      <c r="C32" s="9">
        <v>285.52</v>
      </c>
      <c r="D32" s="9">
        <v>0</v>
      </c>
      <c r="E32" s="9">
        <v>0</v>
      </c>
      <c r="F32" s="9">
        <v>0.55000000000000004</v>
      </c>
      <c r="G32" s="9">
        <v>99.45</v>
      </c>
      <c r="H32">
        <v>5.31</v>
      </c>
      <c r="I32" s="9">
        <v>2.09</v>
      </c>
      <c r="J32" s="9">
        <v>3.83</v>
      </c>
      <c r="K32" s="9">
        <v>0.73</v>
      </c>
      <c r="L32" s="10">
        <v>0</v>
      </c>
      <c r="M32" s="10"/>
      <c r="N32" s="10"/>
      <c r="O32" s="8">
        <v>30.556459523940926</v>
      </c>
      <c r="P32" s="8">
        <v>22.92283142691468</v>
      </c>
      <c r="Q32" s="11">
        <v>0.66973601977478225</v>
      </c>
      <c r="R32" s="12">
        <v>0.60323474139508027</v>
      </c>
      <c r="S32" s="8">
        <v>28.831365579789445</v>
      </c>
      <c r="T32" s="13">
        <v>115.41929063007032</v>
      </c>
      <c r="U32" s="8">
        <v>0.48131112151184424</v>
      </c>
      <c r="W32" s="15">
        <f t="shared" si="1"/>
        <v>13.728416441544194</v>
      </c>
      <c r="X32" s="16">
        <f t="shared" si="1"/>
        <v>0.4011029359390102</v>
      </c>
      <c r="Y32" s="15">
        <f t="shared" si="1"/>
        <v>0.36127551556110399</v>
      </c>
      <c r="Z32" s="15">
        <f t="shared" si="1"/>
        <v>17.267020198604978</v>
      </c>
      <c r="AA32" s="15">
        <f t="shared" si="1"/>
        <v>69.124274294351238</v>
      </c>
      <c r="AB32" s="15">
        <f t="shared" si="1"/>
        <v>0.28825581757334584</v>
      </c>
      <c r="AC32" s="17"/>
      <c r="AD32" s="18">
        <v>92.018419033003013</v>
      </c>
    </row>
    <row r="33" spans="1:31" s="14" customFormat="1">
      <c r="A33" s="5" t="s">
        <v>26</v>
      </c>
      <c r="B33" s="6" t="s">
        <v>59</v>
      </c>
      <c r="C33" s="9">
        <v>286.82</v>
      </c>
      <c r="D33" s="9">
        <v>0</v>
      </c>
      <c r="E33" s="9">
        <v>0</v>
      </c>
      <c r="F33" s="9">
        <v>9.89</v>
      </c>
      <c r="G33" s="9">
        <v>90.11</v>
      </c>
      <c r="H33">
        <v>5.32</v>
      </c>
      <c r="I33" s="9">
        <v>1.84</v>
      </c>
      <c r="J33" s="9">
        <v>3.23</v>
      </c>
      <c r="K33" s="9">
        <v>0.69</v>
      </c>
      <c r="L33" s="10">
        <v>0</v>
      </c>
      <c r="M33" s="10"/>
      <c r="N33" s="10"/>
      <c r="O33" s="8">
        <v>30.705833356537539</v>
      </c>
      <c r="P33" s="8">
        <v>22.974223406330729</v>
      </c>
      <c r="Q33" s="11">
        <v>0.66880585903603273</v>
      </c>
      <c r="R33" s="12">
        <v>0.63795808927395636</v>
      </c>
      <c r="S33" s="8">
        <v>28.279658042914036</v>
      </c>
      <c r="T33" s="13">
        <v>97.598165697662438</v>
      </c>
      <c r="U33" s="8">
        <v>0.48236546881851777</v>
      </c>
      <c r="W33" s="15">
        <f>1/(1/P33+$Q33/P33)</f>
        <v>13.766864061468203</v>
      </c>
      <c r="X33" s="16">
        <f t="shared" ref="X33:AB36" si="2">1/(1/Q33+$Q33/Q33)</f>
        <v>0.40076912207293008</v>
      </c>
      <c r="Y33" s="15">
        <f t="shared" si="2"/>
        <v>0.38228418591630892</v>
      </c>
      <c r="Z33" s="15">
        <f t="shared" si="2"/>
        <v>16.946044316532703</v>
      </c>
      <c r="AA33" s="15">
        <f t="shared" si="2"/>
        <v>58.483834515081909</v>
      </c>
      <c r="AB33" s="15">
        <f t="shared" si="2"/>
        <v>0.28904828336182309</v>
      </c>
      <c r="AC33" s="17"/>
      <c r="AD33" s="18">
        <v>92.074989348105035</v>
      </c>
    </row>
    <row r="34" spans="1:31" s="14" customFormat="1">
      <c r="A34" s="5" t="s">
        <v>26</v>
      </c>
      <c r="B34" s="6" t="s">
        <v>60</v>
      </c>
      <c r="C34" s="9">
        <v>287.93</v>
      </c>
      <c r="D34" s="9">
        <v>0</v>
      </c>
      <c r="E34" s="9">
        <v>0</v>
      </c>
      <c r="F34" s="9">
        <v>31.69</v>
      </c>
      <c r="G34" s="9">
        <v>68.31</v>
      </c>
      <c r="H34">
        <v>5.32</v>
      </c>
      <c r="I34" s="9">
        <v>1.98</v>
      </c>
      <c r="J34" s="9">
        <v>3.19</v>
      </c>
      <c r="K34" s="9">
        <v>0.56000000000000005</v>
      </c>
      <c r="L34" s="10">
        <v>0</v>
      </c>
      <c r="M34" s="10"/>
      <c r="N34" s="10"/>
      <c r="O34" s="8">
        <v>30.693065858331316</v>
      </c>
      <c r="P34" s="8">
        <v>21.227719974423355</v>
      </c>
      <c r="Q34" s="11">
        <v>0.56469114328903103</v>
      </c>
      <c r="R34" s="12">
        <v>0.67991989089751492</v>
      </c>
      <c r="S34" s="8">
        <v>28.574103954118709</v>
      </c>
      <c r="T34" s="13">
        <v>83.539764527745746</v>
      </c>
      <c r="U34" s="8">
        <v>0.55454443957383592</v>
      </c>
      <c r="W34" s="15">
        <f t="shared" ref="W34:W36" si="3">1/(1/P34+$Q34/P34)</f>
        <v>13.56671574800507</v>
      </c>
      <c r="X34" s="16">
        <f t="shared" si="2"/>
        <v>0.36089623547176997</v>
      </c>
      <c r="Y34" s="15">
        <f t="shared" si="2"/>
        <v>0.43453936185022524</v>
      </c>
      <c r="Z34" s="15">
        <f t="shared" si="2"/>
        <v>18.261817405098252</v>
      </c>
      <c r="AA34" s="15">
        <f t="shared" si="2"/>
        <v>53.390577997484208</v>
      </c>
      <c r="AB34" s="15">
        <f t="shared" si="2"/>
        <v>0.35441143892983612</v>
      </c>
      <c r="AC34" s="17"/>
      <c r="AD34" s="18">
        <v>93.653846153847269</v>
      </c>
    </row>
    <row r="35" spans="1:31" s="14" customFormat="1">
      <c r="A35" s="5" t="s">
        <v>26</v>
      </c>
      <c r="B35" s="6" t="s">
        <v>61</v>
      </c>
      <c r="C35" s="9">
        <v>289.61</v>
      </c>
      <c r="D35" s="9">
        <v>0</v>
      </c>
      <c r="E35" s="9">
        <v>0</v>
      </c>
      <c r="F35" s="9">
        <v>0.51</v>
      </c>
      <c r="G35" s="9">
        <v>99.49</v>
      </c>
      <c r="H35">
        <v>5.33</v>
      </c>
      <c r="I35" s="9">
        <v>2.0099999999999998</v>
      </c>
      <c r="J35" s="9">
        <v>3.67</v>
      </c>
      <c r="K35" s="9">
        <v>0.73</v>
      </c>
      <c r="L35" s="10">
        <v>0</v>
      </c>
      <c r="M35" s="10"/>
      <c r="N35" s="10"/>
      <c r="O35" s="8">
        <v>31.024899597673183</v>
      </c>
      <c r="P35" s="8">
        <v>23.419569924153951</v>
      </c>
      <c r="Q35" s="11">
        <v>0.68251686280593071</v>
      </c>
      <c r="R35" s="12">
        <v>0.82323841852505408</v>
      </c>
      <c r="S35" s="8">
        <v>34.962246520895754</v>
      </c>
      <c r="T35" s="13">
        <v>117.27105329956667</v>
      </c>
      <c r="U35" s="8">
        <v>0.46117001596858204</v>
      </c>
      <c r="W35" s="15">
        <f t="shared" si="3"/>
        <v>13.919367134958261</v>
      </c>
      <c r="X35" s="16">
        <f t="shared" si="2"/>
        <v>0.40565231641583577</v>
      </c>
      <c r="Y35" s="15">
        <f t="shared" si="2"/>
        <v>0.48928984708785667</v>
      </c>
      <c r="Z35" s="15">
        <f t="shared" si="2"/>
        <v>20.779730232592897</v>
      </c>
      <c r="AA35" s="15">
        <f t="shared" si="2"/>
        <v>69.699778880072515</v>
      </c>
      <c r="AB35" s="15">
        <f t="shared" si="2"/>
        <v>0.27409533072939879</v>
      </c>
      <c r="AC35" s="17"/>
      <c r="AD35" s="18">
        <v>89.378687955572317</v>
      </c>
    </row>
    <row r="36" spans="1:31" s="14" customFormat="1">
      <c r="A36" s="5" t="s">
        <v>26</v>
      </c>
      <c r="B36" s="6" t="s">
        <v>62</v>
      </c>
      <c r="C36" s="9">
        <v>291.13</v>
      </c>
      <c r="D36" s="9">
        <v>0</v>
      </c>
      <c r="E36" s="9">
        <v>0</v>
      </c>
      <c r="F36" s="9">
        <v>0.6</v>
      </c>
      <c r="G36" s="9">
        <v>99.4</v>
      </c>
      <c r="H36">
        <v>5.35</v>
      </c>
      <c r="I36" s="9">
        <v>2.21</v>
      </c>
      <c r="J36" s="10"/>
      <c r="K36" s="9">
        <v>0.73</v>
      </c>
      <c r="L36" s="10">
        <v>0</v>
      </c>
      <c r="M36" s="10"/>
      <c r="N36" s="10"/>
      <c r="O36" s="8">
        <v>30.383612899711252</v>
      </c>
      <c r="P36" s="8">
        <v>23.537523863642583</v>
      </c>
      <c r="Q36" s="11">
        <v>0.71767428522750343</v>
      </c>
      <c r="R36" s="12">
        <v>0.73470500273507688</v>
      </c>
      <c r="S36" s="8">
        <v>36.640694565754991</v>
      </c>
      <c r="T36" s="13">
        <v>137.04437038771724</v>
      </c>
      <c r="U36" s="8">
        <v>0.42027892281576984</v>
      </c>
      <c r="W36" s="15">
        <f t="shared" si="3"/>
        <v>13.70313572606408</v>
      </c>
      <c r="X36" s="16">
        <f t="shared" si="2"/>
        <v>0.41781744734709614</v>
      </c>
      <c r="Y36" s="15">
        <f t="shared" si="2"/>
        <v>0.42773243393916577</v>
      </c>
      <c r="Z36" s="15">
        <f t="shared" si="2"/>
        <v>21.331573093266623</v>
      </c>
      <c r="AA36" s="15">
        <f t="shared" si="2"/>
        <v>79.784841379031249</v>
      </c>
      <c r="AB36" s="15">
        <f t="shared" si="2"/>
        <v>0.24467905611109764</v>
      </c>
      <c r="AC36" s="17"/>
      <c r="AD36" t="s">
        <v>28</v>
      </c>
    </row>
    <row r="37" spans="1:31">
      <c r="AD37" s="18"/>
    </row>
    <row r="38" spans="1:31" ht="64">
      <c r="A38" s="19" t="s">
        <v>0</v>
      </c>
      <c r="B38" s="19" t="s">
        <v>1</v>
      </c>
      <c r="C38" s="19" t="s">
        <v>2</v>
      </c>
      <c r="D38" s="19" t="s">
        <v>3</v>
      </c>
      <c r="E38" s="19" t="s">
        <v>4</v>
      </c>
      <c r="F38" s="19" t="s">
        <v>5</v>
      </c>
      <c r="G38" s="19" t="s">
        <v>6</v>
      </c>
      <c r="H38" s="20"/>
      <c r="I38" s="19" t="s">
        <v>8</v>
      </c>
      <c r="J38" s="19" t="s">
        <v>9</v>
      </c>
      <c r="K38" s="20"/>
      <c r="L38" s="19" t="s">
        <v>11</v>
      </c>
      <c r="M38" s="19"/>
      <c r="N38" s="19"/>
      <c r="O38" s="19" t="s">
        <v>12</v>
      </c>
      <c r="P38" s="19" t="s">
        <v>13</v>
      </c>
      <c r="Q38" s="21" t="s">
        <v>14</v>
      </c>
      <c r="R38" s="21" t="s">
        <v>15</v>
      </c>
      <c r="S38" s="22" t="s">
        <v>16</v>
      </c>
      <c r="T38" s="19" t="s">
        <v>17</v>
      </c>
      <c r="U38" s="19" t="s">
        <v>18</v>
      </c>
      <c r="V38" s="20"/>
      <c r="W38" s="19" t="s">
        <v>19</v>
      </c>
      <c r="X38" s="21" t="s">
        <v>20</v>
      </c>
      <c r="Y38" s="21" t="s">
        <v>21</v>
      </c>
      <c r="Z38" s="22" t="s">
        <v>22</v>
      </c>
      <c r="AA38" s="19" t="s">
        <v>23</v>
      </c>
      <c r="AB38" s="19" t="s">
        <v>24</v>
      </c>
      <c r="AC38" s="20"/>
      <c r="AD38" s="19" t="s">
        <v>25</v>
      </c>
    </row>
    <row r="39" spans="1:31">
      <c r="A39" s="6" t="s">
        <v>63</v>
      </c>
      <c r="B39" s="23" t="s">
        <v>64</v>
      </c>
      <c r="C39" s="9">
        <v>0.04</v>
      </c>
      <c r="D39" s="9">
        <v>34.14</v>
      </c>
      <c r="E39" s="9">
        <v>0</v>
      </c>
      <c r="F39" s="9">
        <v>65.86</v>
      </c>
      <c r="G39" s="9">
        <v>0</v>
      </c>
      <c r="I39" s="24">
        <v>-2.2000000000000002</v>
      </c>
      <c r="J39" s="7">
        <v>-5.41</v>
      </c>
      <c r="L39" s="9">
        <v>4.55</v>
      </c>
      <c r="M39" s="9"/>
      <c r="N39" s="9"/>
      <c r="O39" s="13">
        <v>20.628624717624611</v>
      </c>
      <c r="P39" s="8">
        <v>1.1594485911529775</v>
      </c>
      <c r="Q39" s="11">
        <v>4.0880115687219392E-3</v>
      </c>
      <c r="R39" s="7"/>
      <c r="S39" s="8">
        <v>1.7068061213187189</v>
      </c>
      <c r="T39" s="7"/>
      <c r="U39" s="8">
        <v>2.1541852984026453</v>
      </c>
      <c r="W39" s="15">
        <f t="shared" ref="W39:X39" si="4">1/(1/P39+$Q39/P39)</f>
        <v>1.1547280495277801</v>
      </c>
      <c r="X39" s="16">
        <f t="shared" si="4"/>
        <v>4.0713677701769337E-3</v>
      </c>
      <c r="Y39" s="15"/>
      <c r="Z39" s="15">
        <f t="shared" ref="Z39" si="5">1/(1/S39+$Q39/S39)</f>
        <v>1.6998570858864412</v>
      </c>
      <c r="AA39" s="15"/>
      <c r="AB39" s="15">
        <f t="shared" ref="AB39" si="6">1/(1/U39+$Q39/U39)</f>
        <v>2.1454148178077399</v>
      </c>
      <c r="AD39" s="18">
        <v>101.96078431372528</v>
      </c>
    </row>
    <row r="40" spans="1:31">
      <c r="A40" s="6" t="s">
        <v>63</v>
      </c>
      <c r="B40" s="23" t="s">
        <v>65</v>
      </c>
      <c r="C40" s="9">
        <v>2.1999999999999999E-2</v>
      </c>
      <c r="D40" s="9">
        <v>0</v>
      </c>
      <c r="E40" s="9">
        <v>0</v>
      </c>
      <c r="F40" s="9">
        <v>100</v>
      </c>
      <c r="G40" s="9">
        <v>0</v>
      </c>
      <c r="I40" s="24">
        <v>-1.2</v>
      </c>
      <c r="J40" s="7">
        <v>-5.05</v>
      </c>
      <c r="L40" s="9">
        <v>3.53</v>
      </c>
      <c r="M40" s="9"/>
      <c r="N40" s="9"/>
      <c r="O40" s="13">
        <v>20.43</v>
      </c>
      <c r="P40" s="8"/>
      <c r="Q40" s="11"/>
      <c r="R40" s="7"/>
      <c r="S40" s="8"/>
      <c r="T40" s="7"/>
      <c r="U40" s="8"/>
      <c r="W40" s="15"/>
      <c r="X40" s="16"/>
      <c r="Y40" s="15"/>
      <c r="Z40" s="15"/>
      <c r="AA40" s="15"/>
      <c r="AB40" s="15"/>
      <c r="AC40" s="17"/>
    </row>
    <row r="41" spans="1:31">
      <c r="A41" s="6" t="s">
        <v>63</v>
      </c>
      <c r="B41" s="23" t="s">
        <v>66</v>
      </c>
      <c r="C41" s="9">
        <v>5.0000000000000001E-3</v>
      </c>
      <c r="D41" s="9">
        <v>25.84</v>
      </c>
      <c r="E41" s="9">
        <v>0</v>
      </c>
      <c r="F41" s="9">
        <v>74.16</v>
      </c>
      <c r="G41" s="9">
        <v>0</v>
      </c>
      <c r="I41" s="24">
        <v>-4.4000000000000004</v>
      </c>
      <c r="J41" s="7">
        <v>-5.74</v>
      </c>
      <c r="L41" s="9">
        <v>4</v>
      </c>
      <c r="M41" s="9"/>
      <c r="N41" s="9"/>
      <c r="O41" s="13">
        <v>18.716623399692711</v>
      </c>
      <c r="P41" s="8">
        <v>0.79074269260588914</v>
      </c>
      <c r="Q41" s="11">
        <v>2.8746783737496812E-3</v>
      </c>
      <c r="R41" s="7"/>
      <c r="S41" s="8">
        <v>0.16324135444341392</v>
      </c>
      <c r="T41" s="7"/>
      <c r="U41" s="8">
        <v>1.6888084749047274</v>
      </c>
      <c r="W41" s="15">
        <f>1/(1/P41+$Q41/P41)</f>
        <v>0.78847607747774495</v>
      </c>
      <c r="X41" s="16">
        <f>1/(1/Q41+$Q41/Q41)</f>
        <v>2.8664382856003778E-3</v>
      </c>
      <c r="Y41" s="15"/>
      <c r="Z41" s="15">
        <f>1/(1/S41+$Q41/S41)</f>
        <v>0.16277343317524406</v>
      </c>
      <c r="AA41" s="15"/>
      <c r="AB41" s="15">
        <f>1/(1/U41+$Q41/U41)</f>
        <v>1.6839676096352141</v>
      </c>
      <c r="AD41" s="18">
        <v>98.287671232877656</v>
      </c>
    </row>
    <row r="42" spans="1:31">
      <c r="A42" s="6" t="s">
        <v>63</v>
      </c>
      <c r="B42" s="23" t="s">
        <v>67</v>
      </c>
      <c r="C42" s="9">
        <v>-1.4999999999999999E-2</v>
      </c>
      <c r="D42" s="9">
        <v>95.85</v>
      </c>
      <c r="E42" s="9">
        <v>0</v>
      </c>
      <c r="F42" s="9">
        <v>4.1500000000000004</v>
      </c>
      <c r="G42" s="9">
        <v>0</v>
      </c>
      <c r="I42" s="24">
        <v>-1.6</v>
      </c>
      <c r="J42" s="7">
        <v>-4.42</v>
      </c>
      <c r="L42" s="9">
        <v>3.59</v>
      </c>
      <c r="M42" s="9"/>
      <c r="N42" s="9"/>
      <c r="O42" s="13">
        <v>17.460328733909488</v>
      </c>
      <c r="P42" s="8">
        <v>5.1461575437711895</v>
      </c>
      <c r="Q42" s="11">
        <v>3.414530314387103E-3</v>
      </c>
      <c r="R42" s="7"/>
      <c r="S42" s="8">
        <v>0.11507409339674596</v>
      </c>
      <c r="T42" s="7"/>
      <c r="U42" s="8">
        <v>7.0946868356894912</v>
      </c>
      <c r="W42" s="15">
        <f>1/(1/P42+$Q42/P42)</f>
        <v>5.1286456278033059</v>
      </c>
      <c r="X42" s="16">
        <f>1/(1/Q42+$Q42/Q42)</f>
        <v>3.4029109717170149E-3</v>
      </c>
      <c r="Y42" s="15"/>
      <c r="Z42" s="15">
        <f>1/(1/S42+$Q42/S42)</f>
        <v>0.11468250650176577</v>
      </c>
      <c r="AA42" s="15"/>
      <c r="AB42" s="15">
        <f>1/(1/U42+$Q42/U42)</f>
        <v>7.0705442480154268</v>
      </c>
      <c r="AD42" s="18">
        <v>99.193548387095078</v>
      </c>
    </row>
    <row r="43" spans="1:31">
      <c r="A43" s="6" t="s">
        <v>63</v>
      </c>
      <c r="B43" s="23" t="s">
        <v>68</v>
      </c>
      <c r="C43" s="9">
        <v>-0.03</v>
      </c>
      <c r="D43" s="9">
        <v>91.67</v>
      </c>
      <c r="E43" s="9">
        <v>0</v>
      </c>
      <c r="F43" s="9">
        <v>8.33</v>
      </c>
      <c r="G43" s="9">
        <v>0</v>
      </c>
      <c r="I43" s="24">
        <v>-1.5</v>
      </c>
      <c r="J43" s="7">
        <v>-4.3899999999999997</v>
      </c>
      <c r="L43" s="9">
        <v>3.73</v>
      </c>
      <c r="M43" s="9"/>
      <c r="N43" s="9"/>
      <c r="O43" s="13"/>
      <c r="P43" s="8"/>
      <c r="Q43" s="11"/>
      <c r="R43" s="7"/>
      <c r="S43" s="8"/>
      <c r="T43" s="7"/>
      <c r="U43" s="8"/>
      <c r="W43" s="15"/>
      <c r="X43" s="16"/>
      <c r="Y43" s="15"/>
      <c r="Z43" s="15"/>
      <c r="AA43" s="15"/>
      <c r="AB43" s="15"/>
      <c r="AD43" s="18">
        <v>98.076923076921858</v>
      </c>
    </row>
    <row r="44" spans="1:31">
      <c r="A44" s="6" t="s">
        <v>63</v>
      </c>
      <c r="B44" s="23" t="s">
        <v>69</v>
      </c>
      <c r="C44" s="9">
        <v>-4.2999999999999997E-2</v>
      </c>
      <c r="D44" s="9">
        <v>90.66</v>
      </c>
      <c r="E44" s="9">
        <v>0</v>
      </c>
      <c r="F44" s="9">
        <v>9.34</v>
      </c>
      <c r="G44" s="9">
        <v>0</v>
      </c>
      <c r="I44" s="24">
        <v>-1.4</v>
      </c>
      <c r="J44" s="7">
        <v>-4.32</v>
      </c>
      <c r="L44" s="9">
        <v>3.88</v>
      </c>
      <c r="M44" s="9"/>
      <c r="N44" s="9"/>
      <c r="O44" s="13">
        <v>17.605743900266322</v>
      </c>
      <c r="P44" s="8">
        <v>5.6436696327544373</v>
      </c>
      <c r="Q44" s="11">
        <v>3.5018681138284228E-3</v>
      </c>
      <c r="R44" s="7"/>
      <c r="S44" s="8">
        <v>0.2321870955753654</v>
      </c>
      <c r="T44" s="7"/>
      <c r="U44" s="8">
        <v>7.3046268553272453</v>
      </c>
      <c r="W44" s="15">
        <f t="shared" ref="W44:AA61" si="7">1/(1/P44+$Q44/P44)</f>
        <v>5.6239752132820833</v>
      </c>
      <c r="X44" s="16">
        <f t="shared" si="7"/>
        <v>3.4896478273732535E-3</v>
      </c>
      <c r="Y44" s="15"/>
      <c r="Z44" s="15">
        <f t="shared" ref="Z44:AA52" si="8">1/(1/S44+$Q44/S44)</f>
        <v>0.23137684438174674</v>
      </c>
      <c r="AA44" s="15"/>
      <c r="AB44" s="15">
        <f t="shared" ref="AB44:AB61" si="9">1/(1/U44+$Q44/U44)</f>
        <v>7.2791362800917794</v>
      </c>
      <c r="AD44" s="18">
        <v>100</v>
      </c>
      <c r="AE44" s="18"/>
    </row>
    <row r="45" spans="1:31">
      <c r="A45" s="6" t="s">
        <v>70</v>
      </c>
      <c r="B45" s="23" t="s">
        <v>71</v>
      </c>
      <c r="C45" s="9">
        <v>5.7000000000000002E-2</v>
      </c>
      <c r="D45" s="9">
        <v>0</v>
      </c>
      <c r="E45" s="9">
        <v>0</v>
      </c>
      <c r="F45" s="9">
        <v>100</v>
      </c>
      <c r="G45" s="9">
        <v>0</v>
      </c>
      <c r="I45" s="24">
        <v>-3.4</v>
      </c>
      <c r="J45" s="7">
        <v>-4.45</v>
      </c>
      <c r="L45" s="9">
        <v>3.67</v>
      </c>
      <c r="M45" s="9"/>
      <c r="N45" s="9"/>
      <c r="O45" s="7"/>
      <c r="P45" s="8">
        <v>0.97950843244666752</v>
      </c>
      <c r="Q45" s="11">
        <v>3.4678307939380593E-3</v>
      </c>
      <c r="R45" s="12">
        <v>1.0711649992063522E-2</v>
      </c>
      <c r="S45" s="8">
        <v>1.0060639683543857</v>
      </c>
      <c r="T45" s="13">
        <v>4.6325168407909416</v>
      </c>
      <c r="U45" s="8">
        <v>2.5807226464320792</v>
      </c>
      <c r="W45" s="15">
        <f t="shared" si="7"/>
        <v>0.97612340165572231</v>
      </c>
      <c r="X45" s="16">
        <f t="shared" si="7"/>
        <v>3.4558465030157782E-3</v>
      </c>
      <c r="Y45" s="15">
        <f t="shared" si="7"/>
        <v>1.0674632173896921E-2</v>
      </c>
      <c r="Z45" s="15">
        <f t="shared" si="8"/>
        <v>1.002587165707538</v>
      </c>
      <c r="AA45" s="15">
        <f t="shared" si="8"/>
        <v>4.6165075736665324</v>
      </c>
      <c r="AB45" s="15">
        <f t="shared" si="9"/>
        <v>2.5718040650991534</v>
      </c>
      <c r="AD45" t="s">
        <v>28</v>
      </c>
    </row>
    <row r="46" spans="1:31">
      <c r="A46" s="6" t="s">
        <v>70</v>
      </c>
      <c r="B46" s="23" t="s">
        <v>72</v>
      </c>
      <c r="C46" s="9">
        <v>4.9000000000000002E-2</v>
      </c>
      <c r="D46" s="9">
        <v>4.4800000000000004</v>
      </c>
      <c r="E46" s="9">
        <v>0</v>
      </c>
      <c r="F46" s="9">
        <v>95.52</v>
      </c>
      <c r="G46" s="9">
        <v>0</v>
      </c>
      <c r="I46" s="24">
        <v>-2.5</v>
      </c>
      <c r="J46" s="7">
        <v>-5.32</v>
      </c>
      <c r="L46" s="9">
        <v>2.09</v>
      </c>
      <c r="M46" s="9"/>
      <c r="N46" s="9"/>
      <c r="O46" s="7"/>
      <c r="P46" s="8">
        <v>1.4074652660380005</v>
      </c>
      <c r="Q46" s="11">
        <v>3.4629275142205617E-3</v>
      </c>
      <c r="R46" s="12">
        <v>1.6388166344351009E-2</v>
      </c>
      <c r="S46" s="8">
        <v>0.90773427898797443</v>
      </c>
      <c r="T46" s="13">
        <v>6.4844164722163224</v>
      </c>
      <c r="U46" s="8">
        <v>4.8448281365491681</v>
      </c>
      <c r="W46" s="15">
        <f t="shared" si="7"/>
        <v>1.4026081357331006</v>
      </c>
      <c r="X46" s="16">
        <f t="shared" si="7"/>
        <v>3.450977030909283E-3</v>
      </c>
      <c r="Y46" s="15">
        <f t="shared" si="7"/>
        <v>1.6331611158717934E-2</v>
      </c>
      <c r="Z46" s="15">
        <f t="shared" si="8"/>
        <v>0.90460170884101798</v>
      </c>
      <c r="AA46" s="15">
        <f t="shared" si="8"/>
        <v>6.4620388999118541</v>
      </c>
      <c r="AB46" s="15">
        <f t="shared" si="9"/>
        <v>4.8281087459312344</v>
      </c>
      <c r="AD46" t="s">
        <v>28</v>
      </c>
    </row>
    <row r="47" spans="1:31">
      <c r="A47" s="6" t="s">
        <v>70</v>
      </c>
      <c r="B47" s="23" t="s">
        <v>73</v>
      </c>
      <c r="C47" s="9">
        <v>4.0500000000000001E-2</v>
      </c>
      <c r="D47" s="9">
        <v>9.1199999999999992</v>
      </c>
      <c r="E47" s="9">
        <v>0</v>
      </c>
      <c r="F47" s="9">
        <v>90.88</v>
      </c>
      <c r="G47" s="9">
        <v>0</v>
      </c>
      <c r="I47" s="24">
        <v>-2.7</v>
      </c>
      <c r="J47" s="7">
        <v>-5.46</v>
      </c>
      <c r="L47" s="9">
        <v>2.0299999999999998</v>
      </c>
      <c r="M47" s="9"/>
      <c r="N47" s="9"/>
      <c r="O47" s="7"/>
      <c r="P47" s="8">
        <v>0.28065711462915455</v>
      </c>
      <c r="Q47" s="11">
        <v>4.2318205243837888E-3</v>
      </c>
      <c r="R47" s="12">
        <v>1.2281953642864175E-2</v>
      </c>
      <c r="S47" s="8">
        <v>1.6904478788255</v>
      </c>
      <c r="T47" s="13">
        <v>22.380097153665776</v>
      </c>
      <c r="U47" s="8">
        <v>4.93571622510414</v>
      </c>
      <c r="W47" s="15">
        <f t="shared" si="7"/>
        <v>0.27947442900445307</v>
      </c>
      <c r="X47" s="16">
        <f t="shared" si="7"/>
        <v>4.2139876848097104E-3</v>
      </c>
      <c r="Y47" s="15">
        <f t="shared" si="7"/>
        <v>1.2230197641467742E-2</v>
      </c>
      <c r="Z47" s="15">
        <f t="shared" si="8"/>
        <v>1.6833243522823167</v>
      </c>
      <c r="AA47" s="15">
        <f t="shared" si="8"/>
        <v>22.285787699875385</v>
      </c>
      <c r="AB47" s="15">
        <f t="shared" si="9"/>
        <v>4.9149171777158349</v>
      </c>
      <c r="AD47" t="s">
        <v>28</v>
      </c>
    </row>
    <row r="48" spans="1:31">
      <c r="A48" s="6" t="s">
        <v>70</v>
      </c>
      <c r="B48" s="23" t="s">
        <v>74</v>
      </c>
      <c r="C48" s="9">
        <v>3.3000000000000002E-2</v>
      </c>
      <c r="D48" s="9">
        <v>8.3699999999999992</v>
      </c>
      <c r="E48" s="9">
        <v>0</v>
      </c>
      <c r="F48" s="9">
        <v>91.63</v>
      </c>
      <c r="G48" s="9">
        <v>0</v>
      </c>
      <c r="I48" s="24">
        <v>-3.8</v>
      </c>
      <c r="J48" s="7">
        <v>-4.51</v>
      </c>
      <c r="L48" s="9">
        <v>2.12</v>
      </c>
      <c r="M48" s="9"/>
      <c r="N48" s="9"/>
      <c r="O48" s="7"/>
      <c r="P48" s="8">
        <v>2.0621227018200057</v>
      </c>
      <c r="Q48" s="11">
        <v>4.430654333833905E-3</v>
      </c>
      <c r="R48" s="12">
        <v>2.0041510490289493E-3</v>
      </c>
      <c r="S48" s="8">
        <v>0.89601700849877042</v>
      </c>
      <c r="T48" s="13">
        <v>4.4437198885302029</v>
      </c>
      <c r="U48" s="8">
        <v>5.1278218432337965</v>
      </c>
      <c r="W48" s="15">
        <f t="shared" si="7"/>
        <v>2.0530264512761831</v>
      </c>
      <c r="X48" s="16">
        <f t="shared" si="7"/>
        <v>4.4111102291799695E-3</v>
      </c>
      <c r="Y48" s="15">
        <f t="shared" si="7"/>
        <v>1.9953105178357558E-3</v>
      </c>
      <c r="Z48" s="15">
        <f t="shared" si="8"/>
        <v>0.89206457870706235</v>
      </c>
      <c r="AA48" s="15">
        <f t="shared" si="8"/>
        <v>4.424118150274297</v>
      </c>
      <c r="AB48" s="15">
        <f t="shared" si="9"/>
        <v>5.1052024558476958</v>
      </c>
      <c r="AD48" t="s">
        <v>28</v>
      </c>
    </row>
    <row r="49" spans="1:30">
      <c r="A49" s="6" t="s">
        <v>70</v>
      </c>
      <c r="B49" s="23" t="s">
        <v>75</v>
      </c>
      <c r="C49" s="9">
        <v>1.4999999999999999E-2</v>
      </c>
      <c r="D49" s="9">
        <v>8.74</v>
      </c>
      <c r="E49" s="9">
        <v>0</v>
      </c>
      <c r="F49" s="9">
        <v>91.26</v>
      </c>
      <c r="G49" s="9">
        <v>0</v>
      </c>
      <c r="I49" s="24">
        <v>-6.1</v>
      </c>
      <c r="J49" s="7">
        <v>-3.95</v>
      </c>
      <c r="L49" s="9">
        <v>1.96</v>
      </c>
      <c r="M49" s="9"/>
      <c r="N49" s="9"/>
      <c r="O49" s="7"/>
      <c r="P49" s="8">
        <v>1.4206184302664435</v>
      </c>
      <c r="Q49" s="11">
        <v>4.3539013687382876E-3</v>
      </c>
      <c r="R49" s="12">
        <v>1.9869570209148809E-2</v>
      </c>
      <c r="S49" s="8">
        <v>0.7999852759666588</v>
      </c>
      <c r="T49" s="13">
        <v>6.0468249816712181</v>
      </c>
      <c r="U49" s="8">
        <v>5.4675371582323287</v>
      </c>
      <c r="W49" s="15">
        <f t="shared" si="7"/>
        <v>1.4144600108890082</v>
      </c>
      <c r="X49" s="16">
        <f t="shared" si="7"/>
        <v>4.3350270883647391E-3</v>
      </c>
      <c r="Y49" s="15">
        <f t="shared" si="7"/>
        <v>1.9783435084057981E-2</v>
      </c>
      <c r="Z49" s="15">
        <f t="shared" si="8"/>
        <v>0.79651731812505044</v>
      </c>
      <c r="AA49" s="15">
        <f t="shared" si="8"/>
        <v>6.0206118315770736</v>
      </c>
      <c r="AB49" s="15">
        <f t="shared" si="9"/>
        <v>5.4438352365447509</v>
      </c>
      <c r="AD49" t="s">
        <v>28</v>
      </c>
    </row>
    <row r="50" spans="1:30">
      <c r="A50" s="6" t="s">
        <v>70</v>
      </c>
      <c r="B50" s="23" t="s">
        <v>76</v>
      </c>
      <c r="C50" s="9">
        <v>-2.1499999999999998E-2</v>
      </c>
      <c r="D50" s="10"/>
      <c r="E50" s="10"/>
      <c r="F50" s="10"/>
      <c r="G50" s="10"/>
      <c r="I50" s="9">
        <v>-2.13</v>
      </c>
      <c r="J50" s="7">
        <v>-4.82</v>
      </c>
      <c r="L50" s="9">
        <v>3.86</v>
      </c>
      <c r="M50" s="9"/>
      <c r="N50" s="9"/>
      <c r="O50" s="8">
        <v>19.088202934840261</v>
      </c>
      <c r="P50" s="8">
        <v>6.4982756150361123</v>
      </c>
      <c r="Q50" s="11">
        <v>3.4079447025241066E-3</v>
      </c>
      <c r="R50" s="12">
        <v>2.7052543780896219E-3</v>
      </c>
      <c r="S50" s="8">
        <v>0.63695971737926127</v>
      </c>
      <c r="T50" s="13">
        <v>4.9563398511580559</v>
      </c>
      <c r="U50" s="8">
        <v>9.0158793206624299</v>
      </c>
      <c r="W50" s="15">
        <f t="shared" si="7"/>
        <v>6.4762050662879957</v>
      </c>
      <c r="X50" s="16">
        <f t="shared" si="7"/>
        <v>3.3963700611663429E-3</v>
      </c>
      <c r="Y50" s="15">
        <f t="shared" si="7"/>
        <v>2.6960663331120393E-3</v>
      </c>
      <c r="Z50" s="15">
        <f t="shared" si="8"/>
        <v>0.63479636646498538</v>
      </c>
      <c r="AA50" s="15">
        <f t="shared" si="8"/>
        <v>4.9395062868746171</v>
      </c>
      <c r="AB50" s="15">
        <f t="shared" si="9"/>
        <v>8.9852580580626427</v>
      </c>
      <c r="AD50" t="s">
        <v>28</v>
      </c>
    </row>
    <row r="51" spans="1:30">
      <c r="A51" s="6" t="s">
        <v>70</v>
      </c>
      <c r="B51" s="23" t="s">
        <v>77</v>
      </c>
      <c r="C51" s="9">
        <v>-3.6999999999999998E-2</v>
      </c>
      <c r="D51" s="9">
        <v>84.57</v>
      </c>
      <c r="E51" s="9">
        <v>0</v>
      </c>
      <c r="F51" s="9">
        <v>15.43</v>
      </c>
      <c r="G51" s="9">
        <v>0</v>
      </c>
      <c r="I51" s="10"/>
      <c r="J51" s="7" t="s">
        <v>78</v>
      </c>
      <c r="L51" s="9">
        <v>4.21</v>
      </c>
      <c r="M51" s="9"/>
      <c r="N51" s="9"/>
      <c r="O51" s="7"/>
      <c r="P51" s="8">
        <v>6.0143314728404222</v>
      </c>
      <c r="Q51" s="11">
        <v>3.6731635575317878E-3</v>
      </c>
      <c r="R51" s="12">
        <v>2.4549801399091662E-2</v>
      </c>
      <c r="S51" s="8">
        <v>0.97821325678695459</v>
      </c>
      <c r="T51" s="13">
        <v>7.4500159473817353</v>
      </c>
      <c r="U51" s="8">
        <v>8.8023496751566022</v>
      </c>
      <c r="W51" s="15">
        <f t="shared" si="7"/>
        <v>5.9923206988244573</v>
      </c>
      <c r="X51" s="16">
        <f t="shared" si="7"/>
        <v>3.6597208044421695E-3</v>
      </c>
      <c r="Y51" s="15">
        <f t="shared" si="7"/>
        <v>2.4459955980166481E-2</v>
      </c>
      <c r="Z51" s="15">
        <f t="shared" si="8"/>
        <v>0.97463326937991024</v>
      </c>
      <c r="AA51" s="15">
        <f t="shared" si="8"/>
        <v>7.4227509690256754</v>
      </c>
      <c r="AB51" s="15">
        <f t="shared" si="9"/>
        <v>8.7701355329224562</v>
      </c>
      <c r="AD51" t="s">
        <v>28</v>
      </c>
    </row>
    <row r="52" spans="1:30">
      <c r="A52" s="6" t="s">
        <v>79</v>
      </c>
      <c r="B52" s="23" t="s">
        <v>80</v>
      </c>
      <c r="C52" s="9">
        <v>5.7500000000000002E-2</v>
      </c>
      <c r="D52" s="10"/>
      <c r="E52" s="10"/>
      <c r="F52" s="10"/>
      <c r="G52" s="10"/>
      <c r="I52" s="10">
        <v>-3.44</v>
      </c>
      <c r="J52" s="7">
        <v>-4.95</v>
      </c>
      <c r="L52" s="9">
        <v>4.3499999999999996</v>
      </c>
      <c r="M52" s="9"/>
      <c r="N52" s="9"/>
      <c r="O52" s="7"/>
      <c r="P52" s="8">
        <v>0.54180570663208416</v>
      </c>
      <c r="Q52" s="11">
        <v>3.5449516979674215E-3</v>
      </c>
      <c r="R52" s="12">
        <v>2.2544911003153204E-2</v>
      </c>
      <c r="S52" s="8">
        <v>0.56076108953728165</v>
      </c>
      <c r="T52" s="13">
        <v>3.9728717726952789</v>
      </c>
      <c r="U52" s="8">
        <v>2.1821449077753101</v>
      </c>
      <c r="W52" s="15">
        <f t="shared" si="7"/>
        <v>0.53989181622145122</v>
      </c>
      <c r="X52" s="16">
        <f t="shared" si="7"/>
        <v>3.5324294063454474E-3</v>
      </c>
      <c r="Y52" s="15">
        <f t="shared" si="7"/>
        <v>2.2465272696562226E-2</v>
      </c>
      <c r="Z52" s="15">
        <f t="shared" si="8"/>
        <v>0.55878024057466591</v>
      </c>
      <c r="AA52" s="15">
        <f t="shared" si="8"/>
        <v>3.9588378836177709</v>
      </c>
      <c r="AB52" s="15">
        <f t="shared" si="9"/>
        <v>2.1744366349341777</v>
      </c>
      <c r="AC52" s="17"/>
      <c r="AD52" s="18">
        <v>88.317495807714224</v>
      </c>
    </row>
    <row r="53" spans="1:30">
      <c r="A53" s="6" t="s">
        <v>79</v>
      </c>
      <c r="B53" s="23" t="s">
        <v>81</v>
      </c>
      <c r="C53" s="9">
        <v>4.9000000000000002E-2</v>
      </c>
      <c r="D53" s="9">
        <v>0</v>
      </c>
      <c r="E53" s="9">
        <v>0</v>
      </c>
      <c r="F53" s="9">
        <v>100</v>
      </c>
      <c r="G53" s="9">
        <v>0</v>
      </c>
      <c r="I53" s="9">
        <v>-2.87</v>
      </c>
      <c r="J53" s="7">
        <v>-5.07</v>
      </c>
      <c r="L53" s="9">
        <v>3.86</v>
      </c>
      <c r="M53" s="9"/>
      <c r="N53" s="9"/>
      <c r="O53" s="8">
        <v>15.01887725401474</v>
      </c>
      <c r="P53" s="8">
        <v>0.84127036584683734</v>
      </c>
      <c r="Q53" s="11">
        <v>2.9320926557948007E-3</v>
      </c>
      <c r="R53" s="12">
        <v>3.7443345360871405E-2</v>
      </c>
      <c r="S53" s="8">
        <v>0</v>
      </c>
      <c r="T53" s="13">
        <v>0</v>
      </c>
      <c r="U53" s="8">
        <v>2.035458162460432</v>
      </c>
      <c r="W53" s="15">
        <f t="shared" si="7"/>
        <v>0.83881089458322922</v>
      </c>
      <c r="X53" s="16">
        <f t="shared" si="7"/>
        <v>2.9235206224486544E-3</v>
      </c>
      <c r="Y53" s="15">
        <f t="shared" si="7"/>
        <v>3.7333878968535433E-2</v>
      </c>
      <c r="Z53" s="15"/>
      <c r="AA53" s="15"/>
      <c r="AB53" s="15">
        <f t="shared" si="9"/>
        <v>2.0295074585463477</v>
      </c>
      <c r="AD53" t="s">
        <v>28</v>
      </c>
    </row>
    <row r="54" spans="1:30">
      <c r="A54" s="6" t="s">
        <v>79</v>
      </c>
      <c r="B54" s="23" t="s">
        <v>82</v>
      </c>
      <c r="C54" s="9">
        <v>4.0500000000000001E-2</v>
      </c>
      <c r="D54" s="10"/>
      <c r="E54" s="10"/>
      <c r="F54" s="10"/>
      <c r="G54" s="10"/>
      <c r="I54" s="10">
        <v>-4.22</v>
      </c>
      <c r="J54" s="7">
        <v>-4.83</v>
      </c>
      <c r="L54" s="9">
        <v>3.95</v>
      </c>
      <c r="M54" s="9"/>
      <c r="N54" s="9"/>
      <c r="O54" s="7"/>
      <c r="P54" s="8">
        <v>3.4098579856848215</v>
      </c>
      <c r="Q54" s="11">
        <v>2.8906285945956671E-3</v>
      </c>
      <c r="R54" s="12">
        <v>1.5144475469402783E-2</v>
      </c>
      <c r="S54" s="8">
        <v>0.38000573957139633</v>
      </c>
      <c r="T54" s="13">
        <v>4.2018736604673466</v>
      </c>
      <c r="U54" s="8">
        <v>1.6562977187529044</v>
      </c>
      <c r="W54" s="15">
        <f t="shared" si="7"/>
        <v>3.4000297624310618</v>
      </c>
      <c r="X54" s="16">
        <f t="shared" si="7"/>
        <v>2.8822969446294054E-3</v>
      </c>
      <c r="Y54" s="15">
        <f t="shared" si="7"/>
        <v>1.5100824594029309E-2</v>
      </c>
      <c r="Z54" s="15">
        <f t="shared" si="7"/>
        <v>0.37891045018928804</v>
      </c>
      <c r="AA54" s="15">
        <f t="shared" si="7"/>
        <v>4.1897626128540626</v>
      </c>
      <c r="AB54" s="15">
        <f t="shared" si="9"/>
        <v>1.6515237768987461</v>
      </c>
      <c r="AC54" s="17"/>
      <c r="AD54" s="18">
        <v>88.34792122538191</v>
      </c>
    </row>
    <row r="55" spans="1:30">
      <c r="A55" s="6" t="s">
        <v>79</v>
      </c>
      <c r="B55" s="23" t="s">
        <v>83</v>
      </c>
      <c r="C55" s="9">
        <v>3.2000000000000001E-2</v>
      </c>
      <c r="D55" s="9">
        <v>0</v>
      </c>
      <c r="E55" s="9">
        <v>0</v>
      </c>
      <c r="F55" s="9">
        <v>100</v>
      </c>
      <c r="G55" s="9">
        <v>0</v>
      </c>
      <c r="I55" s="9">
        <v>-4.57</v>
      </c>
      <c r="J55" s="7">
        <v>-4.8899999999999997</v>
      </c>
      <c r="L55" s="9">
        <v>3.2</v>
      </c>
      <c r="M55" s="9"/>
      <c r="N55" s="9"/>
      <c r="O55" s="7"/>
      <c r="P55" s="8">
        <v>1.9278240030002036</v>
      </c>
      <c r="Q55" s="11">
        <v>3.6948103025854543E-3</v>
      </c>
      <c r="R55" s="12">
        <v>9.2240879517780927E-3</v>
      </c>
      <c r="S55" s="8">
        <v>0.5246096125218831</v>
      </c>
      <c r="T55" s="13">
        <v>5.9920408008826973</v>
      </c>
      <c r="U55" s="8">
        <v>2.0822496662853287</v>
      </c>
      <c r="W55" s="15">
        <f t="shared" si="7"/>
        <v>1.9207272800573905</v>
      </c>
      <c r="X55" s="16">
        <f t="shared" si="7"/>
        <v>3.6812089338905457E-3</v>
      </c>
      <c r="Y55" s="15">
        <f t="shared" si="7"/>
        <v>9.1901321568030152E-3</v>
      </c>
      <c r="Z55" s="15">
        <f t="shared" si="7"/>
        <v>0.52267841492946276</v>
      </c>
      <c r="AA55" s="15">
        <f t="shared" si="7"/>
        <v>5.9699828467542515</v>
      </c>
      <c r="AB55" s="15">
        <f t="shared" si="9"/>
        <v>2.0745844702112084</v>
      </c>
      <c r="AC55" s="17"/>
      <c r="AD55" s="18">
        <v>78.215850258861551</v>
      </c>
    </row>
    <row r="56" spans="1:30">
      <c r="A56" s="6" t="s">
        <v>79</v>
      </c>
      <c r="B56" s="23" t="s">
        <v>84</v>
      </c>
      <c r="C56" s="9">
        <v>2.3E-2</v>
      </c>
      <c r="D56" s="9">
        <v>0</v>
      </c>
      <c r="E56" s="9">
        <v>0</v>
      </c>
      <c r="F56" s="9">
        <v>100</v>
      </c>
      <c r="G56" s="9">
        <v>0</v>
      </c>
      <c r="I56" s="24">
        <v>-6.6</v>
      </c>
      <c r="J56" s="8">
        <v>-5</v>
      </c>
      <c r="L56" s="9">
        <v>3.97</v>
      </c>
      <c r="M56" s="9"/>
      <c r="N56" s="9"/>
      <c r="O56" s="8">
        <v>16.928351183511879</v>
      </c>
      <c r="P56" s="8">
        <v>1.0542579110450925</v>
      </c>
      <c r="Q56" s="11">
        <v>3.6185560667099004E-3</v>
      </c>
      <c r="R56" s="12">
        <v>1.5850751868661229E-2</v>
      </c>
      <c r="S56" s="8">
        <v>0.56029115959473685</v>
      </c>
      <c r="T56" s="13">
        <v>4.4059860378609406</v>
      </c>
      <c r="U56" s="8">
        <v>2.0907794885022923</v>
      </c>
      <c r="W56" s="15">
        <f t="shared" si="7"/>
        <v>1.0504567743115907</v>
      </c>
      <c r="X56" s="16">
        <f t="shared" si="7"/>
        <v>3.6055093290536739E-3</v>
      </c>
      <c r="Y56" s="15">
        <f t="shared" si="7"/>
        <v>1.5793601834926254E-2</v>
      </c>
      <c r="Z56" s="15">
        <f t="shared" si="7"/>
        <v>0.55827102459183175</v>
      </c>
      <c r="AA56" s="15">
        <f t="shared" si="7"/>
        <v>4.3901002140977532</v>
      </c>
      <c r="AB56" s="15">
        <f t="shared" si="9"/>
        <v>2.0832411635515031</v>
      </c>
      <c r="AC56" s="17"/>
      <c r="AD56" s="18">
        <v>82.148972602738752</v>
      </c>
    </row>
    <row r="57" spans="1:30">
      <c r="A57" s="6" t="s">
        <v>79</v>
      </c>
      <c r="B57" s="23" t="s">
        <v>85</v>
      </c>
      <c r="C57" s="9">
        <v>1.4E-2</v>
      </c>
      <c r="D57" s="9">
        <v>0</v>
      </c>
      <c r="E57" s="9">
        <v>0</v>
      </c>
      <c r="F57" s="9">
        <v>100</v>
      </c>
      <c r="G57" s="9">
        <v>0</v>
      </c>
      <c r="I57" s="24">
        <v>-8.1</v>
      </c>
      <c r="J57" s="7">
        <v>-4.47</v>
      </c>
      <c r="L57" s="9">
        <v>3.85</v>
      </c>
      <c r="M57" s="9"/>
      <c r="N57" s="9"/>
      <c r="O57" s="7"/>
      <c r="P57" s="8">
        <v>5.9905810204429208</v>
      </c>
      <c r="Q57" s="11">
        <v>3.225897497812213E-3</v>
      </c>
      <c r="R57" s="12">
        <v>1.515484648597753E-2</v>
      </c>
      <c r="S57" s="8">
        <v>0.53436207683995773</v>
      </c>
      <c r="T57" s="13">
        <v>4.3080930811175433</v>
      </c>
      <c r="U57" s="8">
        <v>2.6250025729374502</v>
      </c>
      <c r="W57" s="15">
        <f t="shared" si="7"/>
        <v>5.9713181601315117</v>
      </c>
      <c r="X57" s="16">
        <f t="shared" si="7"/>
        <v>3.2155245452276096E-3</v>
      </c>
      <c r="Y57" s="15">
        <f t="shared" si="7"/>
        <v>1.5106115705122714E-2</v>
      </c>
      <c r="Z57" s="15">
        <f t="shared" si="7"/>
        <v>0.53264382246584008</v>
      </c>
      <c r="AA57" s="15">
        <f t="shared" si="7"/>
        <v>4.2942403020720841</v>
      </c>
      <c r="AB57" s="15">
        <f t="shared" si="9"/>
        <v>2.616561812732884</v>
      </c>
      <c r="AC57" s="17"/>
      <c r="AD57" s="18">
        <v>87.560321715817153</v>
      </c>
    </row>
    <row r="58" spans="1:30">
      <c r="A58" s="6" t="s">
        <v>79</v>
      </c>
      <c r="B58" s="23" t="s">
        <v>86</v>
      </c>
      <c r="C58" s="9">
        <v>6.0000000000000001E-3</v>
      </c>
      <c r="D58" s="10"/>
      <c r="E58" s="10"/>
      <c r="F58" s="10"/>
      <c r="G58" s="10"/>
      <c r="I58" s="10">
        <v>-8.81</v>
      </c>
      <c r="J58" s="7">
        <v>-5.59</v>
      </c>
      <c r="L58" s="9">
        <v>3.3</v>
      </c>
      <c r="M58" s="9"/>
      <c r="N58" s="9"/>
      <c r="O58" s="8">
        <v>17.199665921701303</v>
      </c>
      <c r="P58" s="8">
        <v>0.6789370994107623</v>
      </c>
      <c r="Q58" s="11">
        <v>3.0075086612134975E-3</v>
      </c>
      <c r="R58" s="12">
        <v>1.3288898945575686E-2</v>
      </c>
      <c r="S58" s="8">
        <v>0.58010181184163567</v>
      </c>
      <c r="T58" s="13">
        <v>5.5198744090810408</v>
      </c>
      <c r="U58" s="8">
        <v>2.4519172627900501</v>
      </c>
      <c r="W58" s="15">
        <f t="shared" si="7"/>
        <v>0.67690131284958044</v>
      </c>
      <c r="X58" s="16">
        <f t="shared" si="7"/>
        <v>2.9984906745392525E-3</v>
      </c>
      <c r="Y58" s="15">
        <f t="shared" si="7"/>
        <v>1.324905230601248E-2</v>
      </c>
      <c r="Z58" s="15">
        <f t="shared" si="7"/>
        <v>0.57836238196854517</v>
      </c>
      <c r="AA58" s="15">
        <f t="shared" si="7"/>
        <v>5.5033231171407833</v>
      </c>
      <c r="AB58" s="15">
        <f t="shared" si="9"/>
        <v>2.444565211742832</v>
      </c>
      <c r="AC58" s="17"/>
      <c r="AD58" s="18">
        <v>86.990459670428336</v>
      </c>
    </row>
    <row r="59" spans="1:30">
      <c r="A59" s="6" t="s">
        <v>79</v>
      </c>
      <c r="B59" s="23" t="s">
        <v>87</v>
      </c>
      <c r="C59" s="9">
        <v>-6.4999999999999997E-3</v>
      </c>
      <c r="D59" s="10"/>
      <c r="E59" s="10"/>
      <c r="F59" s="10"/>
      <c r="G59" s="10"/>
      <c r="I59" s="10">
        <v>-1.83</v>
      </c>
      <c r="J59" s="7">
        <v>-4.21</v>
      </c>
      <c r="L59" s="9">
        <v>3.6</v>
      </c>
      <c r="M59" s="9"/>
      <c r="N59" s="9"/>
      <c r="O59" s="8">
        <v>18.252593277330309</v>
      </c>
      <c r="P59" s="8">
        <v>5.8023526617209278</v>
      </c>
      <c r="Q59" s="11">
        <v>3.5907672843293274E-3</v>
      </c>
      <c r="R59" s="12">
        <v>2.7696316031112583E-2</v>
      </c>
      <c r="S59" s="8">
        <v>0.45052207254292675</v>
      </c>
      <c r="T59" s="13">
        <v>5.1764229511472584</v>
      </c>
      <c r="U59" s="8">
        <v>9.098998493921993</v>
      </c>
      <c r="W59" s="15">
        <f t="shared" si="7"/>
        <v>5.7815923092057018</v>
      </c>
      <c r="X59" s="16">
        <f t="shared" si="7"/>
        <v>3.5779198069406113E-3</v>
      </c>
      <c r="Y59" s="15">
        <f t="shared" si="7"/>
        <v>2.7597220833405576E-2</v>
      </c>
      <c r="Z59" s="15">
        <f t="shared" si="7"/>
        <v>0.44891014069611146</v>
      </c>
      <c r="AA59" s="15">
        <f t="shared" si="7"/>
        <v>5.1579021249412467</v>
      </c>
      <c r="AB59" s="15">
        <f t="shared" si="9"/>
        <v>9.0664430069872672</v>
      </c>
      <c r="AC59" s="17"/>
      <c r="AD59" s="18">
        <v>95.136778115505649</v>
      </c>
    </row>
    <row r="60" spans="1:30">
      <c r="A60" s="6" t="s">
        <v>79</v>
      </c>
      <c r="B60" s="23" t="s">
        <v>88</v>
      </c>
      <c r="C60" s="9">
        <v>-1.6500000000000001E-2</v>
      </c>
      <c r="D60" s="10"/>
      <c r="E60" s="10"/>
      <c r="F60" s="10"/>
      <c r="G60" s="10"/>
      <c r="I60" s="10">
        <v>-1.62</v>
      </c>
      <c r="J60" s="7">
        <v>-4.07</v>
      </c>
      <c r="L60" s="9">
        <v>3.82</v>
      </c>
      <c r="M60" s="9"/>
      <c r="N60" s="9"/>
      <c r="O60" s="7"/>
      <c r="P60" s="8">
        <v>5.9371016132584433</v>
      </c>
      <c r="Q60" s="11">
        <v>3.8177119789171983E-3</v>
      </c>
      <c r="R60" s="12">
        <v>4.9366890260722524E-2</v>
      </c>
      <c r="S60" s="8">
        <v>0.72132160172704696</v>
      </c>
      <c r="T60" s="13">
        <v>12.817373490514726</v>
      </c>
      <c r="U60" s="8">
        <v>9.0077954292345037</v>
      </c>
      <c r="W60" s="15">
        <f t="shared" si="7"/>
        <v>5.9145216730177976</v>
      </c>
      <c r="X60" s="16">
        <f t="shared" si="7"/>
        <v>3.8031924854075297E-3</v>
      </c>
      <c r="Y60" s="15">
        <f t="shared" si="7"/>
        <v>4.9179138474655007E-2</v>
      </c>
      <c r="Z60" s="15">
        <f t="shared" si="7"/>
        <v>0.71857827683179643</v>
      </c>
      <c r="AA60" s="15">
        <f t="shared" si="7"/>
        <v>12.76862655197294</v>
      </c>
      <c r="AB60" s="15">
        <f t="shared" si="9"/>
        <v>8.97353704934795</v>
      </c>
      <c r="AC60" s="17"/>
      <c r="AD60" s="18">
        <v>86.492537313433829</v>
      </c>
    </row>
    <row r="61" spans="1:30">
      <c r="A61" s="6" t="s">
        <v>79</v>
      </c>
      <c r="B61" s="23" t="s">
        <v>89</v>
      </c>
      <c r="C61" s="9">
        <v>-2.4500000000000001E-2</v>
      </c>
      <c r="D61" s="10"/>
      <c r="E61" s="10"/>
      <c r="F61" s="10"/>
      <c r="G61" s="10"/>
      <c r="I61" s="10">
        <v>-2.0699999999999998</v>
      </c>
      <c r="J61" s="7">
        <v>-4.6399999999999997</v>
      </c>
      <c r="L61" s="9">
        <v>3.52</v>
      </c>
      <c r="M61" s="9"/>
      <c r="N61" s="9"/>
      <c r="O61" s="8">
        <v>17.904596634271684</v>
      </c>
      <c r="P61" s="8">
        <v>4.8695738391920846</v>
      </c>
      <c r="Q61" s="11">
        <v>3.6901733723811586E-3</v>
      </c>
      <c r="R61" s="12">
        <v>9.9732597721530532E-3</v>
      </c>
      <c r="S61" s="8">
        <v>0.44475381504899608</v>
      </c>
      <c r="T61" s="13">
        <v>3.0940969284092805</v>
      </c>
      <c r="U61" s="8">
        <v>8.937368591140828</v>
      </c>
      <c r="W61" s="15">
        <f t="shared" si="7"/>
        <v>4.8516703345120957</v>
      </c>
      <c r="X61" s="16">
        <f t="shared" si="7"/>
        <v>3.6766060586029665E-3</v>
      </c>
      <c r="Y61" s="15">
        <f t="shared" si="7"/>
        <v>9.9365920248507336E-3</v>
      </c>
      <c r="Z61" s="15">
        <f t="shared" si="7"/>
        <v>0.44311863047800015</v>
      </c>
      <c r="AA61" s="15">
        <f t="shared" si="7"/>
        <v>3.082721152896386</v>
      </c>
      <c r="AB61" s="15">
        <f t="shared" si="9"/>
        <v>8.9045094076306714</v>
      </c>
      <c r="AC61" s="17"/>
      <c r="AD61" s="18">
        <v>98.042286609238019</v>
      </c>
    </row>
    <row r="64" spans="1:30" ht="64">
      <c r="A64" s="19" t="s">
        <v>0</v>
      </c>
      <c r="B64" s="19" t="s">
        <v>1</v>
      </c>
      <c r="C64" s="19" t="s">
        <v>2</v>
      </c>
      <c r="D64" s="19" t="s">
        <v>3</v>
      </c>
      <c r="E64" s="19" t="s">
        <v>4</v>
      </c>
      <c r="F64" s="19" t="s">
        <v>5</v>
      </c>
      <c r="G64" s="19" t="s">
        <v>6</v>
      </c>
      <c r="H64" s="19" t="s">
        <v>7</v>
      </c>
      <c r="I64" s="19" t="s">
        <v>90</v>
      </c>
      <c r="J64" s="19" t="s">
        <v>9</v>
      </c>
      <c r="K64" s="19" t="s">
        <v>10</v>
      </c>
      <c r="L64" s="19" t="s">
        <v>11</v>
      </c>
      <c r="M64" s="19"/>
      <c r="N64" s="19"/>
      <c r="O64" s="19" t="s">
        <v>12</v>
      </c>
      <c r="P64" s="19" t="s">
        <v>13</v>
      </c>
      <c r="Q64" s="21" t="s">
        <v>14</v>
      </c>
      <c r="R64" s="21" t="s">
        <v>15</v>
      </c>
      <c r="S64" s="22" t="s">
        <v>16</v>
      </c>
      <c r="T64" s="19" t="s">
        <v>17</v>
      </c>
      <c r="U64" s="19" t="s">
        <v>18</v>
      </c>
      <c r="V64" s="25"/>
      <c r="W64" s="19" t="s">
        <v>19</v>
      </c>
      <c r="X64" s="21" t="s">
        <v>20</v>
      </c>
      <c r="Y64" s="21" t="s">
        <v>21</v>
      </c>
      <c r="Z64" s="22" t="s">
        <v>22</v>
      </c>
      <c r="AA64" s="19" t="s">
        <v>23</v>
      </c>
      <c r="AB64" s="19" t="s">
        <v>24</v>
      </c>
      <c r="AC64" s="20"/>
      <c r="AD64" s="19" t="s">
        <v>25</v>
      </c>
    </row>
    <row r="65" spans="1:30">
      <c r="A65" s="5" t="s">
        <v>91</v>
      </c>
      <c r="B65" s="6" t="s">
        <v>92</v>
      </c>
      <c r="C65" s="8">
        <v>21.488399999999999</v>
      </c>
      <c r="D65" s="24">
        <v>55.922407624830498</v>
      </c>
      <c r="E65" s="9">
        <v>0</v>
      </c>
      <c r="F65" s="24">
        <v>44.077592375169502</v>
      </c>
      <c r="G65" s="9">
        <v>0</v>
      </c>
      <c r="H65" s="26">
        <v>0.2</v>
      </c>
      <c r="I65" s="8">
        <v>2.2072090783145182</v>
      </c>
      <c r="J65" s="8">
        <v>-2.1459692296129624</v>
      </c>
      <c r="K65" s="9"/>
      <c r="L65" s="10"/>
      <c r="M65" s="10"/>
      <c r="N65" s="10"/>
      <c r="O65" s="8">
        <v>17.678249113381561</v>
      </c>
      <c r="P65" s="8">
        <v>5.9266955159357559</v>
      </c>
      <c r="Q65" s="12">
        <v>6.9589738932987503E-3</v>
      </c>
      <c r="R65" s="12">
        <v>0.11143536537397239</v>
      </c>
      <c r="S65" s="8">
        <v>1.8423021362629994</v>
      </c>
      <c r="T65" s="13">
        <v>55.576487900592142</v>
      </c>
      <c r="U65" s="8">
        <v>5.7675732684186372</v>
      </c>
      <c r="V65" s="26"/>
      <c r="W65" s="15">
        <f t="shared" ref="W65:AB67" si="10">1/(1/P65+$Q65/P65)</f>
        <v>5.8857368270137407</v>
      </c>
      <c r="X65" s="16">
        <f t="shared" si="10"/>
        <v>6.9108812510927081E-3</v>
      </c>
      <c r="Y65" s="15">
        <f t="shared" si="10"/>
        <v>0.11066524879670074</v>
      </c>
      <c r="Z65" s="15">
        <f t="shared" si="10"/>
        <v>1.8295702049706515</v>
      </c>
      <c r="AA65" s="15">
        <f t="shared" si="10"/>
        <v>55.19240539235836</v>
      </c>
      <c r="AB65" s="15">
        <f t="shared" si="10"/>
        <v>5.7277142544536197</v>
      </c>
      <c r="AD65" t="s">
        <v>28</v>
      </c>
    </row>
    <row r="66" spans="1:30">
      <c r="A66" s="5" t="s">
        <v>91</v>
      </c>
      <c r="B66" s="6" t="s">
        <v>93</v>
      </c>
      <c r="C66" s="27">
        <v>25.3</v>
      </c>
      <c r="D66" s="9">
        <v>42.07</v>
      </c>
      <c r="E66" s="9">
        <v>0</v>
      </c>
      <c r="F66" s="9">
        <v>57.93</v>
      </c>
      <c r="G66" s="9">
        <v>0</v>
      </c>
      <c r="H66" s="26">
        <v>0.2</v>
      </c>
      <c r="I66" s="9">
        <v>-0.6</v>
      </c>
      <c r="J66" s="9">
        <v>-1.99</v>
      </c>
      <c r="K66" s="28">
        <v>0.02</v>
      </c>
      <c r="L66" s="9">
        <v>5.71</v>
      </c>
      <c r="M66" s="9"/>
      <c r="N66" s="9"/>
      <c r="O66" s="8">
        <v>23.958923963145693</v>
      </c>
      <c r="P66" s="8">
        <v>5.4125450607568455</v>
      </c>
      <c r="Q66" s="12">
        <v>1.237229626166088E-2</v>
      </c>
      <c r="R66" s="12">
        <v>7.0388435431857216E-2</v>
      </c>
      <c r="S66" s="8">
        <v>3.4836118390092596</v>
      </c>
      <c r="T66" s="13">
        <v>70.022809959692054</v>
      </c>
      <c r="U66" s="8">
        <v>4.2640737539011973</v>
      </c>
      <c r="V66" s="26"/>
      <c r="W66" s="15">
        <f t="shared" si="10"/>
        <v>5.3463978427140821</v>
      </c>
      <c r="X66" s="16">
        <f t="shared" si="10"/>
        <v>1.222109327502093E-2</v>
      </c>
      <c r="Y66" s="15">
        <f t="shared" si="10"/>
        <v>6.9528211796961698E-2</v>
      </c>
      <c r="Z66" s="15">
        <f t="shared" si="10"/>
        <v>3.4410382937907604</v>
      </c>
      <c r="AA66" s="15">
        <f t="shared" si="10"/>
        <v>69.167054667795597</v>
      </c>
      <c r="AB66" s="15">
        <f t="shared" si="10"/>
        <v>4.2119621108232019</v>
      </c>
      <c r="AC66" s="17"/>
      <c r="AD66" s="18">
        <v>87.823960880191834</v>
      </c>
    </row>
    <row r="67" spans="1:30">
      <c r="A67" s="5" t="s">
        <v>91</v>
      </c>
      <c r="B67" s="6" t="s">
        <v>94</v>
      </c>
      <c r="C67" s="27">
        <v>27.43</v>
      </c>
      <c r="D67" s="9">
        <v>24.89</v>
      </c>
      <c r="E67" s="9">
        <v>0</v>
      </c>
      <c r="F67" s="9">
        <v>75.11</v>
      </c>
      <c r="G67" s="9">
        <v>0</v>
      </c>
      <c r="H67" s="26">
        <v>0.2</v>
      </c>
      <c r="I67" s="9">
        <v>-1.65</v>
      </c>
      <c r="J67" s="9">
        <v>-3.4</v>
      </c>
      <c r="K67" s="28">
        <v>0.01</v>
      </c>
      <c r="L67" s="9">
        <v>1.27</v>
      </c>
      <c r="M67" s="9"/>
      <c r="N67" s="9"/>
      <c r="O67" s="8">
        <v>16.147040970268868</v>
      </c>
      <c r="P67" s="8">
        <v>2.8683476910211425</v>
      </c>
      <c r="Q67" s="12">
        <v>1.1066696909350133E-2</v>
      </c>
      <c r="R67" s="12">
        <v>0.12851016248211644</v>
      </c>
      <c r="S67" s="8">
        <v>1.9842130555974933</v>
      </c>
      <c r="T67" s="13">
        <v>49.472301445980072</v>
      </c>
      <c r="U67" s="8">
        <v>2.0229179237548456</v>
      </c>
      <c r="V67" s="26"/>
      <c r="W67" s="15">
        <f t="shared" si="10"/>
        <v>2.836952003056938</v>
      </c>
      <c r="X67" s="16">
        <f t="shared" si="10"/>
        <v>1.0945565651780485E-2</v>
      </c>
      <c r="Y67" s="15">
        <f t="shared" si="10"/>
        <v>0.12710354606174745</v>
      </c>
      <c r="Z67" s="15">
        <f t="shared" si="10"/>
        <v>1.9624947213303308</v>
      </c>
      <c r="AA67" s="15">
        <f t="shared" si="10"/>
        <v>48.930799122558419</v>
      </c>
      <c r="AB67" s="15">
        <f t="shared" si="10"/>
        <v>2.0007759428122234</v>
      </c>
      <c r="AC67" s="17"/>
      <c r="AD67" s="18">
        <v>93.31280246370352</v>
      </c>
    </row>
    <row r="68" spans="1:30">
      <c r="A68" s="5" t="s">
        <v>91</v>
      </c>
      <c r="B68" s="6" t="s">
        <v>95</v>
      </c>
      <c r="C68" s="27">
        <v>31.55</v>
      </c>
      <c r="D68" s="9">
        <v>9.1300000000000008</v>
      </c>
      <c r="E68" s="9">
        <v>0</v>
      </c>
      <c r="F68" s="9">
        <v>90.87</v>
      </c>
      <c r="G68" s="9">
        <v>0</v>
      </c>
      <c r="H68" s="26"/>
      <c r="I68" s="9">
        <v>-0.78</v>
      </c>
      <c r="J68" s="9">
        <v>-2.63</v>
      </c>
      <c r="K68" s="28">
        <v>0.01</v>
      </c>
      <c r="L68" s="9">
        <v>3.15</v>
      </c>
      <c r="M68" s="9"/>
      <c r="N68" s="9"/>
      <c r="O68" s="8">
        <v>25.768478895492606</v>
      </c>
      <c r="P68" s="7"/>
      <c r="Q68" s="12"/>
      <c r="R68" s="12"/>
      <c r="S68" s="8"/>
      <c r="T68" s="7"/>
      <c r="U68" s="7"/>
      <c r="V68" s="26"/>
      <c r="W68" s="29"/>
      <c r="X68" s="29"/>
      <c r="Y68" s="29"/>
      <c r="Z68" s="29"/>
      <c r="AA68" s="29"/>
      <c r="AB68" s="29"/>
    </row>
    <row r="69" spans="1:30">
      <c r="A69" s="5" t="s">
        <v>91</v>
      </c>
      <c r="B69" s="6" t="s">
        <v>96</v>
      </c>
      <c r="C69" s="27">
        <v>34.19</v>
      </c>
      <c r="D69" s="9">
        <v>23.06</v>
      </c>
      <c r="E69" s="9">
        <v>0</v>
      </c>
      <c r="F69" s="9">
        <v>76.94</v>
      </c>
      <c r="G69" s="9">
        <v>0</v>
      </c>
      <c r="H69" s="26">
        <v>0.3</v>
      </c>
      <c r="I69" s="9">
        <v>7.0000000000000007E-2</v>
      </c>
      <c r="J69" s="9">
        <v>-2.35</v>
      </c>
      <c r="K69" s="28">
        <v>0.02</v>
      </c>
      <c r="L69" s="9">
        <v>2.98</v>
      </c>
      <c r="M69" s="9"/>
      <c r="N69" s="9"/>
      <c r="O69" s="8">
        <v>20.41756114038251</v>
      </c>
      <c r="P69" s="8">
        <v>4.8452285504222461</v>
      </c>
      <c r="Q69" s="12">
        <v>1.5521932623190357E-2</v>
      </c>
      <c r="R69" s="12">
        <v>7.4621935276851598E-2</v>
      </c>
      <c r="S69" s="8">
        <v>5.3286723922850445</v>
      </c>
      <c r="T69" s="13">
        <v>66.251024559539303</v>
      </c>
      <c r="U69" s="8">
        <v>3.3085198327933782</v>
      </c>
      <c r="V69" s="26"/>
      <c r="W69" s="15">
        <f t="shared" ref="W69:AB84" si="11">1/(1/P69+$Q69/P69)</f>
        <v>4.7711707593616977</v>
      </c>
      <c r="X69" s="16">
        <f t="shared" si="11"/>
        <v>1.5284684775931643E-2</v>
      </c>
      <c r="Y69" s="15">
        <f t="shared" si="11"/>
        <v>7.3481362518774948E-2</v>
      </c>
      <c r="Z69" s="15">
        <f t="shared" si="11"/>
        <v>5.2472253144947576</v>
      </c>
      <c r="AA69" s="15">
        <f t="shared" si="11"/>
        <v>65.238398533064242</v>
      </c>
      <c r="AB69" s="15">
        <f t="shared" si="11"/>
        <v>3.2579501500742132</v>
      </c>
      <c r="AC69" s="17"/>
      <c r="AD69" s="18">
        <v>82.19291014014523</v>
      </c>
    </row>
    <row r="70" spans="1:30">
      <c r="A70" s="5" t="s">
        <v>91</v>
      </c>
      <c r="B70" s="6" t="s">
        <v>97</v>
      </c>
      <c r="C70" s="27">
        <v>37.619999999999997</v>
      </c>
      <c r="D70" s="9">
        <v>13.78</v>
      </c>
      <c r="E70" s="9">
        <v>0</v>
      </c>
      <c r="F70" s="9">
        <v>86.22</v>
      </c>
      <c r="G70" s="9">
        <v>0</v>
      </c>
      <c r="H70" s="26">
        <v>0.3</v>
      </c>
      <c r="I70" s="9">
        <v>-0.23</v>
      </c>
      <c r="J70" s="9">
        <v>-2.64</v>
      </c>
      <c r="K70" s="28">
        <v>0.02</v>
      </c>
      <c r="L70" s="9">
        <v>3.29</v>
      </c>
      <c r="M70" s="9"/>
      <c r="N70" s="9"/>
      <c r="O70" s="8">
        <v>21.935574862132377</v>
      </c>
      <c r="P70" s="8">
        <v>5.9207155646173435</v>
      </c>
      <c r="Q70" s="12">
        <v>2.0904391447945345E-2</v>
      </c>
      <c r="R70" s="12">
        <v>7.6698914111656455E-2</v>
      </c>
      <c r="S70" s="8">
        <v>5.2656167757441574</v>
      </c>
      <c r="T70" s="13">
        <v>90.754621796667621</v>
      </c>
      <c r="U70" s="8">
        <v>2.4492815908083312</v>
      </c>
      <c r="V70" s="26"/>
      <c r="W70" s="15">
        <f t="shared" si="11"/>
        <v>5.79948094475332</v>
      </c>
      <c r="X70" s="16">
        <f t="shared" si="11"/>
        <v>2.0476345897872682E-2</v>
      </c>
      <c r="Y70" s="15">
        <f t="shared" si="11"/>
        <v>7.5128400616314941E-2</v>
      </c>
      <c r="Z70" s="15">
        <f t="shared" si="11"/>
        <v>5.1577961852783787</v>
      </c>
      <c r="AA70" s="15">
        <f t="shared" si="11"/>
        <v>88.896298768928432</v>
      </c>
      <c r="AB70" s="15">
        <f t="shared" si="11"/>
        <v>2.3991292537536482</v>
      </c>
      <c r="AD70" t="s">
        <v>28</v>
      </c>
    </row>
    <row r="71" spans="1:30">
      <c r="A71" s="5" t="s">
        <v>91</v>
      </c>
      <c r="B71" s="6" t="s">
        <v>98</v>
      </c>
      <c r="C71" s="27">
        <v>40.54</v>
      </c>
      <c r="D71" s="9">
        <v>9.52</v>
      </c>
      <c r="E71" s="9">
        <v>0</v>
      </c>
      <c r="F71" s="9">
        <v>87.53</v>
      </c>
      <c r="G71" s="9">
        <v>2.94</v>
      </c>
      <c r="H71" s="26">
        <v>0.35</v>
      </c>
      <c r="I71" s="9">
        <v>-1.42</v>
      </c>
      <c r="J71" s="9">
        <v>-2.4</v>
      </c>
      <c r="K71" s="28">
        <v>0.02</v>
      </c>
      <c r="L71" s="9">
        <v>3.3</v>
      </c>
      <c r="M71" s="9"/>
      <c r="N71" s="9"/>
      <c r="O71" s="8">
        <v>21.074625444073014</v>
      </c>
      <c r="P71" s="8">
        <v>5.483052966693962</v>
      </c>
      <c r="Q71" s="12">
        <v>1.3489496614394039E-2</v>
      </c>
      <c r="R71" s="12">
        <v>0.10293396167823446</v>
      </c>
      <c r="S71" s="8">
        <v>4.2119571337961368</v>
      </c>
      <c r="T71" s="13">
        <v>134.15655820428881</v>
      </c>
      <c r="U71" s="8">
        <v>2.2680267942746011</v>
      </c>
      <c r="V71" s="26"/>
      <c r="W71" s="15">
        <f t="shared" si="11"/>
        <v>5.4100737945586408</v>
      </c>
      <c r="X71" s="16">
        <f t="shared" si="11"/>
        <v>1.330995206112771E-2</v>
      </c>
      <c r="Y71" s="15">
        <f t="shared" si="11"/>
        <v>0.10156391558283519</v>
      </c>
      <c r="Z71" s="15">
        <f t="shared" si="11"/>
        <v>4.1558961862617858</v>
      </c>
      <c r="AA71" s="15">
        <f t="shared" si="11"/>
        <v>132.37094084590385</v>
      </c>
      <c r="AB71" s="15">
        <f t="shared" si="11"/>
        <v>2.237839466369453</v>
      </c>
      <c r="AD71" t="s">
        <v>28</v>
      </c>
    </row>
    <row r="72" spans="1:30">
      <c r="A72" s="5" t="s">
        <v>91</v>
      </c>
      <c r="B72" s="6" t="s">
        <v>99</v>
      </c>
      <c r="C72" s="27">
        <v>56.92</v>
      </c>
      <c r="D72" s="9">
        <v>0</v>
      </c>
      <c r="E72" s="9">
        <v>0</v>
      </c>
      <c r="F72" s="9">
        <v>100</v>
      </c>
      <c r="G72" s="9">
        <v>0</v>
      </c>
      <c r="H72" s="26">
        <v>0.5</v>
      </c>
      <c r="I72" s="9">
        <v>-0.64</v>
      </c>
      <c r="J72" s="9">
        <v>-2.5299999999999998</v>
      </c>
      <c r="K72" s="28">
        <v>0.02</v>
      </c>
      <c r="L72" s="9">
        <v>1.26</v>
      </c>
      <c r="M72" s="9"/>
      <c r="N72" s="9"/>
      <c r="O72" s="8">
        <v>21.286181987878905</v>
      </c>
      <c r="P72" s="8">
        <v>4.6815706092188751</v>
      </c>
      <c r="Q72" s="12">
        <v>1.645032016668746E-2</v>
      </c>
      <c r="R72" s="12">
        <v>0.15244329360461562</v>
      </c>
      <c r="S72" s="8">
        <v>6.6817776366433241</v>
      </c>
      <c r="T72" s="13">
        <v>153.82830198762386</v>
      </c>
      <c r="U72" s="8">
        <v>1.7068173666518895</v>
      </c>
      <c r="V72" s="26"/>
      <c r="W72" s="15">
        <f t="shared" si="11"/>
        <v>4.6058036643159754</v>
      </c>
      <c r="X72" s="16">
        <f t="shared" si="11"/>
        <v>1.6184086757914322E-2</v>
      </c>
      <c r="Y72" s="15">
        <f t="shared" si="11"/>
        <v>0.14997613811525631</v>
      </c>
      <c r="Z72" s="15">
        <f t="shared" si="11"/>
        <v>6.5736391676747976</v>
      </c>
      <c r="AA72" s="15">
        <f t="shared" si="11"/>
        <v>151.3387314024335</v>
      </c>
      <c r="AB72" s="15">
        <f t="shared" si="11"/>
        <v>1.6791940863100805</v>
      </c>
      <c r="AD72" t="s">
        <v>28</v>
      </c>
    </row>
    <row r="73" spans="1:30">
      <c r="A73" s="5" t="s">
        <v>91</v>
      </c>
      <c r="B73" s="6" t="s">
        <v>100</v>
      </c>
      <c r="C73" s="8">
        <v>64.515999999999991</v>
      </c>
      <c r="D73" s="8">
        <v>11.8702324474534</v>
      </c>
      <c r="E73" s="8">
        <v>0</v>
      </c>
      <c r="F73" s="8">
        <v>88.129767552546596</v>
      </c>
      <c r="G73" s="8">
        <v>0</v>
      </c>
      <c r="H73" s="26">
        <v>0.56999999999999995</v>
      </c>
      <c r="I73" s="8">
        <v>-0.19925777508496267</v>
      </c>
      <c r="J73" s="8">
        <v>-2.2835517424079104</v>
      </c>
      <c r="K73" s="28"/>
      <c r="L73" s="9"/>
      <c r="M73" s="9"/>
      <c r="N73" s="9"/>
      <c r="O73" s="8">
        <v>25.21464026497755</v>
      </c>
      <c r="P73" s="8">
        <v>5.4905790707575672</v>
      </c>
      <c r="Q73" s="12">
        <v>1.8579503025720142E-2</v>
      </c>
      <c r="R73" s="12">
        <v>5.7040089039118426E-2</v>
      </c>
      <c r="S73" s="8">
        <v>3.8412048925383964</v>
      </c>
      <c r="T73" s="13">
        <v>92.693891099955991</v>
      </c>
      <c r="U73" s="8">
        <v>1.4172043935726928</v>
      </c>
      <c r="V73" s="26"/>
      <c r="W73" s="15">
        <f t="shared" si="11"/>
        <v>5.3904276047649118</v>
      </c>
      <c r="X73" s="16">
        <f t="shared" si="11"/>
        <v>1.8240601711038938E-2</v>
      </c>
      <c r="Y73" s="15">
        <f t="shared" si="11"/>
        <v>5.5999643493393668E-2</v>
      </c>
      <c r="Z73" s="15">
        <f t="shared" si="11"/>
        <v>3.7711390040031096</v>
      </c>
      <c r="AA73" s="15">
        <f t="shared" si="11"/>
        <v>91.003098751355282</v>
      </c>
      <c r="AB73" s="15">
        <f t="shared" si="11"/>
        <v>1.3913537326863989</v>
      </c>
      <c r="AC73" s="17"/>
      <c r="AD73" s="18">
        <v>93.333333333330287</v>
      </c>
    </row>
    <row r="74" spans="1:30">
      <c r="A74" s="5" t="s">
        <v>91</v>
      </c>
      <c r="B74" s="6" t="s">
        <v>101</v>
      </c>
      <c r="C74" s="8">
        <v>74.650599999999997</v>
      </c>
      <c r="D74" s="8">
        <v>0</v>
      </c>
      <c r="E74" s="8">
        <v>0</v>
      </c>
      <c r="F74" s="8">
        <v>100</v>
      </c>
      <c r="G74" s="8">
        <v>0</v>
      </c>
      <c r="H74" s="26">
        <v>0.75</v>
      </c>
      <c r="I74" s="8">
        <v>-0.11828128155014284</v>
      </c>
      <c r="J74" s="8">
        <v>-2.4649881553293511</v>
      </c>
      <c r="K74" s="28"/>
      <c r="L74" s="9"/>
      <c r="M74" s="9"/>
      <c r="N74" s="9"/>
      <c r="O74" s="8">
        <v>19.965182604593899</v>
      </c>
      <c r="P74" s="8">
        <v>6.717862819435835</v>
      </c>
      <c r="Q74" s="12">
        <v>1.4469329888152763E-2</v>
      </c>
      <c r="R74" s="12">
        <v>0.21082205105923024</v>
      </c>
      <c r="S74" s="8">
        <v>11.20433872356211</v>
      </c>
      <c r="T74" s="13">
        <v>206.64805236754452</v>
      </c>
      <c r="U74" s="8">
        <v>1.8674061559861039</v>
      </c>
      <c r="V74" s="26"/>
      <c r="W74" s="15">
        <f t="shared" si="11"/>
        <v>6.6220462477426434</v>
      </c>
      <c r="X74" s="16">
        <f t="shared" si="11"/>
        <v>1.4262954494393668E-2</v>
      </c>
      <c r="Y74" s="15">
        <f t="shared" si="11"/>
        <v>0.20781510573855769</v>
      </c>
      <c r="Z74" s="15">
        <f t="shared" si="11"/>
        <v>11.04453175020817</v>
      </c>
      <c r="AA74" s="15">
        <f t="shared" si="11"/>
        <v>203.70064060027116</v>
      </c>
      <c r="AB74" s="15">
        <f t="shared" si="11"/>
        <v>1.8407714269607234</v>
      </c>
      <c r="AD74" t="s">
        <v>28</v>
      </c>
    </row>
    <row r="75" spans="1:30">
      <c r="A75" s="5" t="s">
        <v>91</v>
      </c>
      <c r="B75" s="6" t="s">
        <v>102</v>
      </c>
      <c r="C75" s="27">
        <v>76.86</v>
      </c>
      <c r="D75" s="9">
        <v>0</v>
      </c>
      <c r="E75" s="9">
        <v>0</v>
      </c>
      <c r="F75" s="9">
        <v>100</v>
      </c>
      <c r="G75" s="9">
        <v>0</v>
      </c>
      <c r="H75" s="26">
        <v>0.8</v>
      </c>
      <c r="I75" s="9">
        <v>-0.11</v>
      </c>
      <c r="J75" s="9">
        <v>-2.84</v>
      </c>
      <c r="K75" s="28">
        <v>0.02</v>
      </c>
      <c r="L75" s="9">
        <v>1.99</v>
      </c>
      <c r="M75" s="9"/>
      <c r="N75" s="9"/>
      <c r="O75" s="8">
        <v>25.108786652412007</v>
      </c>
      <c r="P75" s="8">
        <v>3.9093425531113541</v>
      </c>
      <c r="Q75" s="12">
        <v>1.6567468953450296E-2</v>
      </c>
      <c r="R75" s="12">
        <v>4.9017069679940982E-2</v>
      </c>
      <c r="S75" s="8">
        <v>10.206651619713986</v>
      </c>
      <c r="T75" s="13">
        <v>93.917549889387644</v>
      </c>
      <c r="U75" s="8">
        <v>1.4919559305546768</v>
      </c>
      <c r="V75" s="26"/>
      <c r="W75" s="15">
        <f t="shared" si="11"/>
        <v>3.8456301942614757</v>
      </c>
      <c r="X75" s="16">
        <f t="shared" si="11"/>
        <v>1.6297461269842127E-2</v>
      </c>
      <c r="Y75" s="15">
        <f t="shared" si="11"/>
        <v>4.821821588527099E-2</v>
      </c>
      <c r="Z75" s="15">
        <f t="shared" si="11"/>
        <v>10.040309110246927</v>
      </c>
      <c r="AA75" s="15">
        <f t="shared" si="11"/>
        <v>92.386932257506871</v>
      </c>
      <c r="AB75" s="15">
        <f t="shared" si="11"/>
        <v>1.4676408365601505</v>
      </c>
      <c r="AD75" t="s">
        <v>28</v>
      </c>
    </row>
    <row r="76" spans="1:30">
      <c r="A76" s="5" t="s">
        <v>91</v>
      </c>
      <c r="B76" s="6" t="s">
        <v>103</v>
      </c>
      <c r="C76" s="27">
        <v>84.61</v>
      </c>
      <c r="D76" s="9">
        <v>0</v>
      </c>
      <c r="E76" s="9">
        <v>0</v>
      </c>
      <c r="F76" s="9">
        <v>100</v>
      </c>
      <c r="G76" s="9">
        <v>0</v>
      </c>
      <c r="H76" s="26">
        <v>0.85</v>
      </c>
      <c r="I76" s="9">
        <v>-0.94</v>
      </c>
      <c r="J76" s="9">
        <v>-3.11</v>
      </c>
      <c r="K76" s="28">
        <v>0.02</v>
      </c>
      <c r="L76" s="9">
        <v>1.62</v>
      </c>
      <c r="M76" s="9"/>
      <c r="N76" s="9"/>
      <c r="O76" s="7"/>
      <c r="P76" s="8">
        <v>3.7808891380398957</v>
      </c>
      <c r="Q76" s="12">
        <v>1.6330570666448253E-2</v>
      </c>
      <c r="R76" s="12">
        <v>0.11548169197783505</v>
      </c>
      <c r="S76" s="8">
        <v>7.9231042213881997</v>
      </c>
      <c r="T76" s="13">
        <v>70.376935406922669</v>
      </c>
      <c r="U76" s="8">
        <v>1.7265279090803685</v>
      </c>
      <c r="V76" s="26"/>
      <c r="W76" s="15">
        <f t="shared" si="11"/>
        <v>3.7201371750144419</v>
      </c>
      <c r="X76" s="16">
        <f t="shared" si="11"/>
        <v>1.6068168308407422E-2</v>
      </c>
      <c r="Y76" s="15">
        <f t="shared" si="11"/>
        <v>0.11362611271459554</v>
      </c>
      <c r="Z76" s="15">
        <f t="shared" si="11"/>
        <v>7.7957944492338802</v>
      </c>
      <c r="AA76" s="15">
        <f t="shared" si="11"/>
        <v>69.246106963774324</v>
      </c>
      <c r="AB76" s="15">
        <f t="shared" si="11"/>
        <v>1.6987857680481024</v>
      </c>
      <c r="AC76" s="17"/>
      <c r="AD76" s="18">
        <v>107.86773090080078</v>
      </c>
    </row>
    <row r="77" spans="1:30">
      <c r="A77" s="5" t="s">
        <v>91</v>
      </c>
      <c r="B77" s="6" t="s">
        <v>104</v>
      </c>
      <c r="C77" s="27">
        <v>89.74</v>
      </c>
      <c r="D77" s="9">
        <v>0</v>
      </c>
      <c r="E77" s="9">
        <v>0</v>
      </c>
      <c r="F77" s="9">
        <v>100</v>
      </c>
      <c r="G77" s="9">
        <v>0</v>
      </c>
      <c r="H77" s="26">
        <v>0.95</v>
      </c>
      <c r="I77" s="9">
        <v>0.64</v>
      </c>
      <c r="J77" s="9">
        <v>-2.7</v>
      </c>
      <c r="K77" s="28">
        <v>0.02</v>
      </c>
      <c r="L77" s="9">
        <v>2.0499999999999998</v>
      </c>
      <c r="M77" s="9"/>
      <c r="N77" s="9"/>
      <c r="O77" s="8">
        <v>23.705566947202385</v>
      </c>
      <c r="P77" s="8">
        <v>5.4391461268231582</v>
      </c>
      <c r="Q77" s="12">
        <v>1.6221244657253716E-2</v>
      </c>
      <c r="R77" s="12">
        <v>0.13400230446575989</v>
      </c>
      <c r="S77" s="8">
        <v>7.4021876889202609</v>
      </c>
      <c r="T77" s="13">
        <v>150.03299238856889</v>
      </c>
      <c r="U77" s="8">
        <v>1.598768064393828</v>
      </c>
      <c r="V77" s="26"/>
      <c r="W77" s="15">
        <f t="shared" si="11"/>
        <v>5.3523247574475254</v>
      </c>
      <c r="X77" s="16">
        <f t="shared" si="11"/>
        <v>1.5962316023736288E-2</v>
      </c>
      <c r="Y77" s="15">
        <f t="shared" si="11"/>
        <v>0.1318633173339685</v>
      </c>
      <c r="Z77" s="15">
        <f t="shared" si="11"/>
        <v>7.2840316297627057</v>
      </c>
      <c r="AA77" s="15">
        <f t="shared" si="11"/>
        <v>147.63811835007573</v>
      </c>
      <c r="AB77" s="15">
        <f t="shared" si="11"/>
        <v>1.5732480233013164</v>
      </c>
      <c r="AD77" t="s">
        <v>28</v>
      </c>
    </row>
    <row r="78" spans="1:30">
      <c r="A78" s="5" t="s">
        <v>91</v>
      </c>
      <c r="B78" s="6" t="s">
        <v>105</v>
      </c>
      <c r="C78" s="27">
        <v>96.93</v>
      </c>
      <c r="D78" s="9">
        <v>0</v>
      </c>
      <c r="E78" s="9">
        <v>0</v>
      </c>
      <c r="F78" s="9">
        <v>100</v>
      </c>
      <c r="G78" s="9">
        <v>0</v>
      </c>
      <c r="H78" s="26">
        <v>1.1499999999999999</v>
      </c>
      <c r="I78" s="9">
        <v>-0.37</v>
      </c>
      <c r="J78" s="9">
        <v>-2.3199999999999998</v>
      </c>
      <c r="K78" s="28">
        <v>0.02</v>
      </c>
      <c r="L78" s="9">
        <v>1.76</v>
      </c>
      <c r="M78" s="9"/>
      <c r="N78" s="9"/>
      <c r="O78" s="8">
        <v>24.785954189499247</v>
      </c>
      <c r="P78" s="8">
        <v>4.1143951035233561</v>
      </c>
      <c r="Q78" s="12">
        <v>1.8397243479619105E-2</v>
      </c>
      <c r="R78" s="12">
        <v>8.8224286203641172E-2</v>
      </c>
      <c r="S78" s="8">
        <v>9.0341631598267629</v>
      </c>
      <c r="T78" s="13">
        <v>112.88824785542921</v>
      </c>
      <c r="U78" s="8">
        <v>1.2571292649272197</v>
      </c>
      <c r="V78" s="26"/>
      <c r="W78" s="15">
        <f t="shared" si="11"/>
        <v>4.0400689709896058</v>
      </c>
      <c r="X78" s="16">
        <f t="shared" si="11"/>
        <v>1.8064899131855598E-2</v>
      </c>
      <c r="Y78" s="15">
        <f t="shared" si="11"/>
        <v>8.6630523372392437E-2</v>
      </c>
      <c r="Z78" s="15">
        <f t="shared" si="11"/>
        <v>8.8709619136037663</v>
      </c>
      <c r="AA78" s="15">
        <f t="shared" si="11"/>
        <v>110.84893304474897</v>
      </c>
      <c r="AB78" s="15">
        <f t="shared" si="11"/>
        <v>1.2344193515606059</v>
      </c>
      <c r="AD78" t="s">
        <v>28</v>
      </c>
    </row>
    <row r="79" spans="1:30">
      <c r="A79" s="5" t="s">
        <v>91</v>
      </c>
      <c r="B79" s="6" t="s">
        <v>106</v>
      </c>
      <c r="C79" s="27">
        <v>103.78</v>
      </c>
      <c r="D79" s="9">
        <v>0</v>
      </c>
      <c r="E79" s="9">
        <v>0</v>
      </c>
      <c r="F79" s="9">
        <v>100</v>
      </c>
      <c r="G79" s="9">
        <v>0</v>
      </c>
      <c r="H79" s="26">
        <v>1.25</v>
      </c>
      <c r="I79" s="9">
        <v>-0.78</v>
      </c>
      <c r="J79" s="9">
        <v>-2.5099999999999998</v>
      </c>
      <c r="K79" s="28">
        <v>0.02</v>
      </c>
      <c r="L79" s="9">
        <v>1.53</v>
      </c>
      <c r="M79" s="9"/>
      <c r="N79" s="9"/>
      <c r="O79" s="8">
        <v>17.054364645834763</v>
      </c>
      <c r="P79" s="8">
        <v>4.0679789544864038</v>
      </c>
      <c r="Q79" s="12">
        <v>1.2676142315697081E-4</v>
      </c>
      <c r="R79" s="12">
        <v>3.5928993138233757E-2</v>
      </c>
      <c r="S79" s="8">
        <v>1.3832066890127979</v>
      </c>
      <c r="T79" s="13">
        <v>2.3685587899103391</v>
      </c>
      <c r="U79" s="8">
        <v>2.6409543157006055</v>
      </c>
      <c r="V79" s="26"/>
      <c r="W79" s="15">
        <f t="shared" si="11"/>
        <v>4.0674633570426266</v>
      </c>
      <c r="X79" s="16">
        <f t="shared" si="11"/>
        <v>1.2674535673517251E-4</v>
      </c>
      <c r="Y79" s="15">
        <f t="shared" si="11"/>
        <v>3.592443930518132E-2</v>
      </c>
      <c r="Z79" s="15">
        <f t="shared" si="11"/>
        <v>1.3830313739875606</v>
      </c>
      <c r="AA79" s="15">
        <f t="shared" si="11"/>
        <v>2.3682585860815637</v>
      </c>
      <c r="AB79" s="15">
        <f t="shared" si="11"/>
        <v>2.6406195870037408</v>
      </c>
      <c r="AD79" t="s">
        <v>28</v>
      </c>
    </row>
    <row r="80" spans="1:30">
      <c r="A80" s="5" t="s">
        <v>91</v>
      </c>
      <c r="B80" s="6" t="s">
        <v>107</v>
      </c>
      <c r="C80" s="27">
        <v>111.56</v>
      </c>
      <c r="D80" s="9">
        <v>0</v>
      </c>
      <c r="E80" s="9">
        <v>0</v>
      </c>
      <c r="F80" s="9">
        <v>100</v>
      </c>
      <c r="G80" s="9">
        <v>0</v>
      </c>
      <c r="H80" s="26">
        <v>1.42</v>
      </c>
      <c r="I80" s="9">
        <v>-0.48</v>
      </c>
      <c r="J80" s="9">
        <v>-3.17</v>
      </c>
      <c r="K80" s="9">
        <v>0.02</v>
      </c>
      <c r="L80" s="9">
        <v>0.68</v>
      </c>
      <c r="M80" s="9"/>
      <c r="N80" s="9"/>
      <c r="O80" s="8"/>
      <c r="P80" s="8">
        <v>0.94066277679974508</v>
      </c>
      <c r="Q80" s="12">
        <v>1.5736742774975467E-2</v>
      </c>
      <c r="R80" s="12">
        <v>3.3606612057302268E-2</v>
      </c>
      <c r="S80" s="8">
        <v>7.0190346601074136</v>
      </c>
      <c r="T80" s="13">
        <v>33.433694923465055</v>
      </c>
      <c r="U80" s="8">
        <v>3.1434050986644193</v>
      </c>
      <c r="V80" s="26"/>
      <c r="W80" s="15">
        <f t="shared" si="11"/>
        <v>0.92608915005857761</v>
      </c>
      <c r="X80" s="16">
        <f t="shared" si="11"/>
        <v>1.5492934450695318E-2</v>
      </c>
      <c r="Y80" s="15">
        <f t="shared" si="11"/>
        <v>3.3085947019588537E-2</v>
      </c>
      <c r="Z80" s="15">
        <f t="shared" si="11"/>
        <v>6.9102892162112113</v>
      </c>
      <c r="AA80" s="15">
        <f t="shared" si="11"/>
        <v>32.91570887957127</v>
      </c>
      <c r="AB80" s="15">
        <f t="shared" si="11"/>
        <v>3.0947045295188298</v>
      </c>
      <c r="AC80" s="17"/>
      <c r="AD80" s="18">
        <v>91.265060240964587</v>
      </c>
    </row>
    <row r="81" spans="1:38">
      <c r="A81" s="5" t="s">
        <v>91</v>
      </c>
      <c r="B81" s="6" t="s">
        <v>108</v>
      </c>
      <c r="C81" s="27">
        <v>131.66999999999999</v>
      </c>
      <c r="D81" s="9">
        <v>0</v>
      </c>
      <c r="E81" s="9">
        <v>0</v>
      </c>
      <c r="F81" s="9">
        <v>100</v>
      </c>
      <c r="G81" s="9">
        <v>0</v>
      </c>
      <c r="H81" s="26">
        <v>1.75</v>
      </c>
      <c r="I81" s="9">
        <v>0.51</v>
      </c>
      <c r="J81" s="9">
        <v>-1.45</v>
      </c>
      <c r="K81" s="9">
        <v>0.03</v>
      </c>
      <c r="L81" s="9">
        <v>0.54</v>
      </c>
      <c r="M81" s="9"/>
      <c r="N81" s="9"/>
      <c r="O81" s="8">
        <v>26.847526022519386</v>
      </c>
      <c r="P81" s="8">
        <v>1.854703053341354</v>
      </c>
      <c r="Q81" s="12">
        <v>2.7358255746044158E-2</v>
      </c>
      <c r="R81" s="12">
        <v>1.6202927111577354E-2</v>
      </c>
      <c r="S81" s="8">
        <v>10.157529468621226</v>
      </c>
      <c r="T81" s="13">
        <v>21.350379057939165</v>
      </c>
      <c r="U81" s="8">
        <v>1.866985248248324</v>
      </c>
      <c r="V81" s="26"/>
      <c r="W81" s="15">
        <f t="shared" si="11"/>
        <v>1.8053128428841128</v>
      </c>
      <c r="X81" s="16">
        <f t="shared" si="11"/>
        <v>2.6629713240759637E-2</v>
      </c>
      <c r="Y81" s="15">
        <f t="shared" si="11"/>
        <v>1.5771447808935121E-2</v>
      </c>
      <c r="Z81" s="15">
        <f t="shared" si="11"/>
        <v>9.8870373716372768</v>
      </c>
      <c r="AA81" s="15">
        <f t="shared" si="11"/>
        <v>20.781824586044724</v>
      </c>
      <c r="AB81" s="15">
        <f t="shared" si="11"/>
        <v>1.8172679664627429</v>
      </c>
      <c r="AC81" s="17"/>
      <c r="AD81" s="18">
        <v>95.500000000000128</v>
      </c>
    </row>
    <row r="82" spans="1:38">
      <c r="A82" s="5" t="s">
        <v>91</v>
      </c>
      <c r="B82" s="6" t="s">
        <v>109</v>
      </c>
      <c r="C82" s="27">
        <v>147.37</v>
      </c>
      <c r="D82" s="9">
        <v>21.34</v>
      </c>
      <c r="E82" s="9">
        <v>0</v>
      </c>
      <c r="F82" s="9">
        <v>78.66</v>
      </c>
      <c r="G82" s="9">
        <v>0</v>
      </c>
      <c r="H82" s="26">
        <v>1.8</v>
      </c>
      <c r="I82" s="9">
        <v>1.74</v>
      </c>
      <c r="J82" s="9">
        <v>-1.1200000000000001</v>
      </c>
      <c r="K82" s="9">
        <v>0.04</v>
      </c>
      <c r="L82" s="9">
        <v>1.57</v>
      </c>
      <c r="M82" s="9"/>
      <c r="N82" s="9"/>
      <c r="O82" s="8">
        <v>27.984558347768697</v>
      </c>
      <c r="P82" s="8">
        <v>5.2624745661843972</v>
      </c>
      <c r="Q82" s="12">
        <v>3.0534985074817805E-2</v>
      </c>
      <c r="R82" s="12">
        <v>3.115415132828496E-2</v>
      </c>
      <c r="S82" s="8">
        <v>14.066234364582799</v>
      </c>
      <c r="T82" s="13">
        <v>24.122694157431695</v>
      </c>
      <c r="U82" s="8">
        <v>3.44174135251646</v>
      </c>
      <c r="V82" s="26"/>
      <c r="W82" s="15">
        <f t="shared" si="11"/>
        <v>5.1065462525780596</v>
      </c>
      <c r="X82" s="16">
        <f t="shared" si="11"/>
        <v>2.9630226549369341E-2</v>
      </c>
      <c r="Y82" s="15">
        <f t="shared" si="11"/>
        <v>3.0231046766474545E-2</v>
      </c>
      <c r="Z82" s="15">
        <f t="shared" si="11"/>
        <v>13.649448653663686</v>
      </c>
      <c r="AA82" s="15">
        <f t="shared" si="11"/>
        <v>23.407933264565845</v>
      </c>
      <c r="AB82" s="15">
        <f t="shared" si="11"/>
        <v>3.3397617765170642</v>
      </c>
      <c r="AC82" s="17"/>
      <c r="AD82" s="18">
        <v>106.39320029564017</v>
      </c>
    </row>
    <row r="83" spans="1:38">
      <c r="A83" s="5" t="s">
        <v>91</v>
      </c>
      <c r="B83" s="6" t="s">
        <v>110</v>
      </c>
      <c r="C83" s="27">
        <v>155.55000000000001</v>
      </c>
      <c r="D83" s="9">
        <v>14.96</v>
      </c>
      <c r="E83" s="9">
        <v>0</v>
      </c>
      <c r="F83" s="9">
        <v>80.209999999999994</v>
      </c>
      <c r="G83" s="9">
        <v>4.82</v>
      </c>
      <c r="H83" s="26">
        <v>1.8</v>
      </c>
      <c r="I83" s="9">
        <v>1.79</v>
      </c>
      <c r="J83" s="9">
        <v>1.17</v>
      </c>
      <c r="K83" s="9">
        <v>0.06</v>
      </c>
      <c r="L83" s="9">
        <v>1.37</v>
      </c>
      <c r="M83" s="9"/>
      <c r="N83" s="9"/>
      <c r="O83" s="8">
        <v>30.479085636989865</v>
      </c>
      <c r="P83" s="8">
        <v>6.7865433207784021</v>
      </c>
      <c r="Q83" s="12">
        <v>5.7953873634111419E-2</v>
      </c>
      <c r="R83" s="12">
        <v>5.2446477599041003E-2</v>
      </c>
      <c r="S83" s="8">
        <v>13.351369114370193</v>
      </c>
      <c r="T83" s="13">
        <v>17.982090618410851</v>
      </c>
      <c r="U83" s="8">
        <v>2.4253088426618437</v>
      </c>
      <c r="V83" s="26"/>
      <c r="W83" s="15">
        <f t="shared" si="11"/>
        <v>6.4147818632832925</v>
      </c>
      <c r="X83" s="16">
        <f t="shared" si="11"/>
        <v>5.4779206427060641E-2</v>
      </c>
      <c r="Y83" s="15">
        <f t="shared" si="11"/>
        <v>4.9573501176270927E-2</v>
      </c>
      <c r="Z83" s="15">
        <f t="shared" si="11"/>
        <v>12.619991709570227</v>
      </c>
      <c r="AA83" s="15">
        <f t="shared" si="11"/>
        <v>16.997045964434811</v>
      </c>
      <c r="AB83" s="15">
        <f t="shared" si="11"/>
        <v>2.2924523489202948</v>
      </c>
      <c r="AC83" s="17"/>
      <c r="AD83" s="18">
        <v>95.074074074076336</v>
      </c>
    </row>
    <row r="84" spans="1:38">
      <c r="A84" s="5" t="s">
        <v>91</v>
      </c>
      <c r="B84" s="6" t="s">
        <v>111</v>
      </c>
      <c r="C84" s="27">
        <v>162.15</v>
      </c>
      <c r="D84" s="9">
        <v>3.97</v>
      </c>
      <c r="E84" s="9">
        <v>0</v>
      </c>
      <c r="F84" s="9">
        <v>85.15</v>
      </c>
      <c r="G84" s="9">
        <v>10.89</v>
      </c>
      <c r="H84" s="26">
        <v>1.85</v>
      </c>
      <c r="I84" s="9">
        <v>1.6</v>
      </c>
      <c r="J84" s="9">
        <v>1.4</v>
      </c>
      <c r="K84" s="9">
        <v>7.0000000000000007E-2</v>
      </c>
      <c r="L84" s="9">
        <v>1.1200000000000001</v>
      </c>
      <c r="M84" s="9"/>
      <c r="N84" s="9"/>
      <c r="O84" s="8">
        <v>31.170809433847868</v>
      </c>
      <c r="P84" s="8">
        <v>5.6096693706949035</v>
      </c>
      <c r="Q84" s="12">
        <v>6.4652837389020112E-2</v>
      </c>
      <c r="R84" s="12">
        <v>3.4568614920233921E-2</v>
      </c>
      <c r="S84" s="8">
        <v>11.87325927294825</v>
      </c>
      <c r="T84" s="13">
        <v>13.066233649046419</v>
      </c>
      <c r="U84" s="8">
        <v>1.3850179164176346</v>
      </c>
      <c r="V84" s="26"/>
      <c r="W84" s="15">
        <f t="shared" si="11"/>
        <v>5.2690127464011551</v>
      </c>
      <c r="X84" s="16">
        <f t="shared" si="11"/>
        <v>6.0726684904702136E-2</v>
      </c>
      <c r="Y84" s="15">
        <f t="shared" si="11"/>
        <v>3.2469377534380894E-2</v>
      </c>
      <c r="Z84" s="15">
        <f t="shared" si="11"/>
        <v>11.152235598288087</v>
      </c>
      <c r="AA84" s="15">
        <f t="shared" si="11"/>
        <v>12.27276459534956</v>
      </c>
      <c r="AB84" s="15">
        <f t="shared" si="11"/>
        <v>1.3009103698199738</v>
      </c>
      <c r="AD84" t="s">
        <v>28</v>
      </c>
    </row>
    <row r="85" spans="1:38">
      <c r="A85" s="5" t="s">
        <v>91</v>
      </c>
      <c r="B85" s="6" t="s">
        <v>112</v>
      </c>
      <c r="C85" s="27">
        <v>175.34</v>
      </c>
      <c r="D85" s="9">
        <v>12.91</v>
      </c>
      <c r="E85" s="9">
        <v>0</v>
      </c>
      <c r="F85" s="9">
        <v>84.07</v>
      </c>
      <c r="G85" s="9">
        <v>3.02</v>
      </c>
      <c r="H85" s="26">
        <v>1.9</v>
      </c>
      <c r="I85" s="9">
        <v>2.4</v>
      </c>
      <c r="J85" s="9">
        <v>0.89</v>
      </c>
      <c r="K85" s="9">
        <v>0.06</v>
      </c>
      <c r="L85" s="9">
        <v>1.19</v>
      </c>
      <c r="M85" s="9"/>
      <c r="N85" s="9"/>
      <c r="O85" s="8">
        <v>30.319096246892663</v>
      </c>
      <c r="P85" s="8">
        <v>6.4427241019295263</v>
      </c>
      <c r="Q85" s="12">
        <v>5.1650145045970534E-2</v>
      </c>
      <c r="R85" s="12">
        <v>2.8309844434289265E-2</v>
      </c>
      <c r="S85" s="8">
        <v>15.070985298048468</v>
      </c>
      <c r="T85" s="13">
        <v>6.542082964413015</v>
      </c>
      <c r="U85" s="8">
        <v>1.7333363147447425</v>
      </c>
      <c r="V85" s="26"/>
      <c r="W85" s="15">
        <f t="shared" ref="W85:AB89" si="12">1/(1/P85+$Q85/P85)</f>
        <v>6.1262998272566183</v>
      </c>
      <c r="X85" s="16">
        <f t="shared" si="12"/>
        <v>4.9113429298973534E-2</v>
      </c>
      <c r="Y85" s="15">
        <f t="shared" si="12"/>
        <v>2.6919450891200857E-2</v>
      </c>
      <c r="Z85" s="15">
        <f t="shared" si="12"/>
        <v>14.330797527146895</v>
      </c>
      <c r="AA85" s="15">
        <f t="shared" si="12"/>
        <v>6.2207788352722977</v>
      </c>
      <c r="AB85" s="15">
        <f t="shared" si="12"/>
        <v>1.6482062241991833</v>
      </c>
      <c r="AC85" s="17"/>
      <c r="AD85" s="18">
        <v>89.093535572411128</v>
      </c>
    </row>
    <row r="86" spans="1:38">
      <c r="A86" s="5" t="s">
        <v>91</v>
      </c>
      <c r="B86" s="6" t="s">
        <v>113</v>
      </c>
      <c r="C86" s="8">
        <v>185.44540000000001</v>
      </c>
      <c r="D86" s="8">
        <v>12.784259516994</v>
      </c>
      <c r="E86" s="8">
        <v>0</v>
      </c>
      <c r="F86" s="8">
        <v>73.793693043557994</v>
      </c>
      <c r="G86" s="8">
        <v>13.422047439448001</v>
      </c>
      <c r="H86" s="26">
        <v>1.95</v>
      </c>
      <c r="I86" s="8">
        <v>2.9448839589883509</v>
      </c>
      <c r="J86" s="8">
        <v>1.0318459573845491</v>
      </c>
      <c r="K86" s="9"/>
      <c r="L86" s="9"/>
      <c r="M86" s="9"/>
      <c r="N86" s="9"/>
      <c r="O86" s="8">
        <v>30.168640837258565</v>
      </c>
      <c r="P86" s="8">
        <v>9.7650580942635692</v>
      </c>
      <c r="Q86" s="12">
        <v>7.5800034734964952E-2</v>
      </c>
      <c r="R86" s="12">
        <v>6.5386095791915719E-2</v>
      </c>
      <c r="S86" s="8">
        <v>15.493114757461809</v>
      </c>
      <c r="T86" s="13">
        <v>7.6691923281789709</v>
      </c>
      <c r="U86" s="8">
        <v>2.2372194890756556</v>
      </c>
      <c r="V86" s="26"/>
      <c r="W86" s="15">
        <f t="shared" si="12"/>
        <v>9.0770196867202149</v>
      </c>
      <c r="X86" s="16">
        <f t="shared" si="12"/>
        <v>7.0459223171190091E-2</v>
      </c>
      <c r="Y86" s="15">
        <f t="shared" si="12"/>
        <v>6.0779042276220316E-2</v>
      </c>
      <c r="Z86" s="15">
        <f t="shared" si="12"/>
        <v>14.40148192714895</v>
      </c>
      <c r="AA86" s="15">
        <f t="shared" si="12"/>
        <v>7.1288269943850295</v>
      </c>
      <c r="AB86" s="15">
        <f t="shared" si="12"/>
        <v>2.079586741811938</v>
      </c>
      <c r="AD86" t="s">
        <v>28</v>
      </c>
    </row>
    <row r="87" spans="1:38">
      <c r="A87" s="5" t="s">
        <v>91</v>
      </c>
      <c r="B87" s="6" t="s">
        <v>114</v>
      </c>
      <c r="C87" s="27">
        <v>224.36</v>
      </c>
      <c r="D87" s="9">
        <v>22.31</v>
      </c>
      <c r="E87" s="9">
        <v>0</v>
      </c>
      <c r="F87" s="9">
        <v>77.69</v>
      </c>
      <c r="G87" s="9">
        <v>0</v>
      </c>
      <c r="H87" s="26">
        <v>2</v>
      </c>
      <c r="I87" s="9">
        <v>4</v>
      </c>
      <c r="J87" s="9">
        <v>1.22</v>
      </c>
      <c r="K87" s="9">
        <v>0.03</v>
      </c>
      <c r="L87" s="9">
        <v>0.52</v>
      </c>
      <c r="M87" s="9"/>
      <c r="N87" s="9"/>
      <c r="O87" s="8">
        <v>24.583399327603452</v>
      </c>
      <c r="P87" s="8">
        <v>8.5209892048371358</v>
      </c>
      <c r="Q87" s="12">
        <v>3.1048246388106503E-2</v>
      </c>
      <c r="R87" s="12">
        <v>0.33847290966744242</v>
      </c>
      <c r="S87" s="8">
        <v>4.4709982164232942</v>
      </c>
      <c r="T87" s="13">
        <v>29.934516018395609</v>
      </c>
      <c r="U87" s="8">
        <v>4.6045490715353337</v>
      </c>
      <c r="V87" s="26"/>
      <c r="W87" s="15">
        <f t="shared" si="12"/>
        <v>8.2643942557365744</v>
      </c>
      <c r="X87" s="16">
        <f t="shared" si="12"/>
        <v>3.0113281795369391E-2</v>
      </c>
      <c r="Y87" s="15">
        <f t="shared" si="12"/>
        <v>0.32828037955852812</v>
      </c>
      <c r="Z87" s="15">
        <f t="shared" si="12"/>
        <v>4.3363617872255453</v>
      </c>
      <c r="AA87" s="15">
        <f t="shared" si="12"/>
        <v>29.033089502125662</v>
      </c>
      <c r="AB87" s="15">
        <f t="shared" si="12"/>
        <v>4.4658909878035837</v>
      </c>
      <c r="AC87" s="17"/>
      <c r="AD87" s="18">
        <v>107.41154562383673</v>
      </c>
    </row>
    <row r="88" spans="1:38">
      <c r="A88" s="5" t="s">
        <v>91</v>
      </c>
      <c r="B88" s="6" t="s">
        <v>115</v>
      </c>
      <c r="C88" s="27">
        <v>232.96</v>
      </c>
      <c r="D88" s="9">
        <v>46.8</v>
      </c>
      <c r="E88" s="9">
        <v>0</v>
      </c>
      <c r="F88" s="9">
        <v>51.65</v>
      </c>
      <c r="G88" s="9">
        <v>1.55</v>
      </c>
      <c r="H88" s="26">
        <v>2.02</v>
      </c>
      <c r="I88" s="9">
        <v>4.96</v>
      </c>
      <c r="J88" s="9">
        <v>0.7</v>
      </c>
      <c r="K88" s="9">
        <v>0.03</v>
      </c>
      <c r="L88" s="9">
        <v>0.99</v>
      </c>
      <c r="M88" s="9"/>
      <c r="N88" s="9"/>
      <c r="O88" s="8">
        <v>24.328874494224053</v>
      </c>
      <c r="P88" s="8">
        <v>6.1046166251545833</v>
      </c>
      <c r="Q88" s="12">
        <v>2.6368968049415881E-2</v>
      </c>
      <c r="R88" s="12">
        <v>0.20464908398415535</v>
      </c>
      <c r="S88" s="8">
        <v>2.7793489196674166</v>
      </c>
      <c r="T88" s="13">
        <v>21.286604918252454</v>
      </c>
      <c r="U88" s="8">
        <v>5.2678672656808132</v>
      </c>
      <c r="V88" s="26"/>
      <c r="W88" s="15">
        <f>1/(1/P88+$Q88/P88)</f>
        <v>5.9477798093956675</v>
      </c>
      <c r="X88" s="16">
        <f t="shared" si="12"/>
        <v>2.5691509457392629E-2</v>
      </c>
      <c r="Y88" s="15">
        <f t="shared" si="12"/>
        <v>0.19939134010752965</v>
      </c>
      <c r="Z88" s="15">
        <f t="shared" si="12"/>
        <v>2.7079432506123871</v>
      </c>
      <c r="AA88" s="15">
        <f t="shared" si="12"/>
        <v>20.73971990667939</v>
      </c>
      <c r="AB88" s="15">
        <f t="shared" si="12"/>
        <v>5.1325278040042859</v>
      </c>
      <c r="AC88" s="17"/>
      <c r="AD88" s="18">
        <v>95.735849056604323</v>
      </c>
    </row>
    <row r="89" spans="1:38">
      <c r="A89" s="5" t="s">
        <v>91</v>
      </c>
      <c r="B89" s="6" t="s">
        <v>116</v>
      </c>
      <c r="C89" s="27">
        <v>252.4</v>
      </c>
      <c r="D89" s="9">
        <v>2.5499999999999998</v>
      </c>
      <c r="E89" s="9">
        <v>0</v>
      </c>
      <c r="F89" s="9">
        <v>83.65</v>
      </c>
      <c r="G89" s="9">
        <v>13.8</v>
      </c>
      <c r="H89" s="26">
        <v>2.0499999999999998</v>
      </c>
      <c r="I89" s="9">
        <v>1.66</v>
      </c>
      <c r="J89" s="9">
        <v>0.99</v>
      </c>
      <c r="K89" s="9">
        <v>7.0000000000000007E-2</v>
      </c>
      <c r="L89" s="9">
        <v>0.17</v>
      </c>
      <c r="M89" s="9"/>
      <c r="N89" s="9"/>
      <c r="O89" s="8">
        <v>30.486312541719627</v>
      </c>
      <c r="P89" s="8">
        <v>8.3965151075186117</v>
      </c>
      <c r="Q89" s="12">
        <v>6.3620981034054239E-2</v>
      </c>
      <c r="R89" s="12">
        <v>7.9019178214270111E-2</v>
      </c>
      <c r="S89" s="8">
        <v>16.007784947669951</v>
      </c>
      <c r="T89" s="13">
        <v>18.14288405811179</v>
      </c>
      <c r="U89" s="8">
        <v>1.5681208916856606</v>
      </c>
      <c r="V89" s="26"/>
      <c r="W89" s="15">
        <f>1/(1/P89+$Q89/P89)</f>
        <v>7.8942736719573778</v>
      </c>
      <c r="X89" s="16">
        <f t="shared" si="12"/>
        <v>5.9815462621094412E-2</v>
      </c>
      <c r="Y89" s="15">
        <f t="shared" si="12"/>
        <v>7.4292609513444838E-2</v>
      </c>
      <c r="Z89" s="15">
        <f t="shared" si="12"/>
        <v>15.050271885486081</v>
      </c>
      <c r="AA89" s="15">
        <f t="shared" si="12"/>
        <v>17.057659054894952</v>
      </c>
      <c r="AB89" s="15">
        <f t="shared" si="12"/>
        <v>1.4743230151036797</v>
      </c>
      <c r="AC89" s="17"/>
      <c r="AD89" s="18">
        <v>94.975786924938816</v>
      </c>
    </row>
    <row r="90" spans="1:38">
      <c r="AC90" s="17"/>
      <c r="AD90" s="18"/>
    </row>
    <row r="92" spans="1:38" ht="64">
      <c r="A92" s="30" t="s">
        <v>117</v>
      </c>
      <c r="B92" s="30" t="s">
        <v>118</v>
      </c>
      <c r="C92" s="31" t="s">
        <v>119</v>
      </c>
      <c r="D92" s="19" t="s">
        <v>3</v>
      </c>
      <c r="E92" s="19" t="s">
        <v>4</v>
      </c>
      <c r="F92" s="19" t="s">
        <v>5</v>
      </c>
      <c r="G92" s="19" t="s">
        <v>6</v>
      </c>
      <c r="H92" s="19" t="s">
        <v>7</v>
      </c>
      <c r="I92" s="30" t="s">
        <v>120</v>
      </c>
      <c r="J92" s="30" t="s">
        <v>0</v>
      </c>
      <c r="K92" s="30" t="s">
        <v>121</v>
      </c>
      <c r="L92" s="30" t="s">
        <v>122</v>
      </c>
      <c r="M92" s="30" t="s">
        <v>123</v>
      </c>
      <c r="N92" s="30" t="s">
        <v>124</v>
      </c>
      <c r="O92" s="19" t="s">
        <v>12</v>
      </c>
      <c r="P92" s="19" t="s">
        <v>13</v>
      </c>
      <c r="Q92" s="21" t="s">
        <v>14</v>
      </c>
      <c r="R92" s="21" t="s">
        <v>15</v>
      </c>
      <c r="S92" s="22" t="s">
        <v>16</v>
      </c>
      <c r="T92" s="20"/>
      <c r="U92" s="19" t="s">
        <v>18</v>
      </c>
      <c r="V92" s="20"/>
      <c r="W92" s="19" t="s">
        <v>19</v>
      </c>
      <c r="X92" s="21" t="s">
        <v>20</v>
      </c>
      <c r="Y92" s="21" t="s">
        <v>21</v>
      </c>
      <c r="Z92" s="22" t="s">
        <v>22</v>
      </c>
      <c r="AA92" s="19"/>
      <c r="AB92" s="19" t="s">
        <v>24</v>
      </c>
      <c r="AC92" s="20"/>
      <c r="AD92" s="19" t="s">
        <v>25</v>
      </c>
      <c r="AL92" s="32"/>
    </row>
    <row r="93" spans="1:38">
      <c r="A93" s="33">
        <v>166</v>
      </c>
      <c r="B93" s="34">
        <v>1007</v>
      </c>
      <c r="C93" s="34">
        <v>23.9</v>
      </c>
      <c r="D93" s="35">
        <v>72.900000000000006</v>
      </c>
      <c r="E93" s="35">
        <v>3.6</v>
      </c>
      <c r="F93" s="35">
        <v>18.100000000000001</v>
      </c>
      <c r="G93" s="35">
        <v>0</v>
      </c>
      <c r="H93" s="34">
        <v>1.2</v>
      </c>
      <c r="I93" s="34" t="s">
        <v>125</v>
      </c>
      <c r="J93" s="34">
        <v>3</v>
      </c>
      <c r="K93" s="34" t="s">
        <v>126</v>
      </c>
      <c r="L93" s="34">
        <v>4</v>
      </c>
      <c r="M93" s="34">
        <v>39</v>
      </c>
      <c r="N93" s="34">
        <v>40</v>
      </c>
      <c r="O93" s="18">
        <v>24.39096353556236</v>
      </c>
      <c r="P93" s="36">
        <v>10.235098139943451</v>
      </c>
      <c r="Q93" s="37">
        <v>1.3283630753774756E-2</v>
      </c>
      <c r="R93" s="36">
        <v>8.507732744714315E-2</v>
      </c>
      <c r="S93" s="18">
        <v>17.894052554163515</v>
      </c>
      <c r="U93" s="36">
        <v>8.6804584527871231</v>
      </c>
      <c r="W93" s="15">
        <f t="shared" ref="W93:Z109" si="13">1/(1/P93+$Q93/P93)</f>
        <v>10.100921232024277</v>
      </c>
      <c r="X93" s="16">
        <f t="shared" si="13"/>
        <v>1.3109489140659613E-2</v>
      </c>
      <c r="Y93" s="15">
        <f t="shared" si="13"/>
        <v>8.3962007146858489E-2</v>
      </c>
      <c r="Z93" s="15">
        <f t="shared" si="13"/>
        <v>17.659470666522317</v>
      </c>
      <c r="AA93" s="15"/>
      <c r="AB93" s="15">
        <f t="shared" ref="AB93:AB109" si="14">1/(1/U93+$Q93/U93)</f>
        <v>8.5666620769643629</v>
      </c>
      <c r="AD93" s="18">
        <v>39.560439560437274</v>
      </c>
      <c r="AL93" s="34"/>
    </row>
    <row r="94" spans="1:38">
      <c r="A94" s="33">
        <v>166</v>
      </c>
      <c r="B94" s="34">
        <v>1007</v>
      </c>
      <c r="C94" s="34">
        <v>41.9</v>
      </c>
      <c r="D94" s="35">
        <v>60.8</v>
      </c>
      <c r="E94" s="35">
        <v>0</v>
      </c>
      <c r="F94" s="35">
        <v>33.200000000000003</v>
      </c>
      <c r="G94" s="35">
        <v>0.3</v>
      </c>
      <c r="H94" s="34">
        <v>1.25</v>
      </c>
      <c r="I94" s="34" t="s">
        <v>125</v>
      </c>
      <c r="J94" s="34">
        <v>5</v>
      </c>
      <c r="K94" s="34" t="s">
        <v>126</v>
      </c>
      <c r="L94" s="34">
        <v>2</v>
      </c>
      <c r="M94" s="34">
        <v>39</v>
      </c>
      <c r="N94" s="34">
        <v>40</v>
      </c>
      <c r="O94" s="18">
        <v>26.555562866553629</v>
      </c>
      <c r="P94" s="36">
        <v>12.204762245275331</v>
      </c>
      <c r="Q94" s="37">
        <v>1.3971020454569293E-2</v>
      </c>
      <c r="R94" s="36">
        <v>0.16403357321287362</v>
      </c>
      <c r="S94" s="18">
        <v>91.884508907288051</v>
      </c>
      <c r="U94" s="36">
        <v>7.7234163970256242</v>
      </c>
      <c r="W94" s="15">
        <f t="shared" si="13"/>
        <v>12.036598678928579</v>
      </c>
      <c r="X94" s="16">
        <f t="shared" si="13"/>
        <v>1.3778520463342235E-2</v>
      </c>
      <c r="Y94" s="15">
        <f t="shared" si="13"/>
        <v>0.1617734332676849</v>
      </c>
      <c r="Z94" s="15">
        <f t="shared" si="13"/>
        <v>90.618476321044824</v>
      </c>
      <c r="AA94" s="15"/>
      <c r="AB94" s="15">
        <f t="shared" si="14"/>
        <v>7.6169991461522937</v>
      </c>
      <c r="AD94" s="18">
        <v>38.095238095240106</v>
      </c>
      <c r="AE94" s="17"/>
      <c r="AL94" s="34"/>
    </row>
    <row r="95" spans="1:38">
      <c r="A95" s="33">
        <v>166</v>
      </c>
      <c r="B95" s="34">
        <v>1007</v>
      </c>
      <c r="C95" s="34">
        <v>44.9</v>
      </c>
      <c r="D95" s="35">
        <v>18.2</v>
      </c>
      <c r="E95" s="35">
        <v>0</v>
      </c>
      <c r="F95" s="35">
        <v>71.599999999999994</v>
      </c>
      <c r="G95" s="35">
        <v>0</v>
      </c>
      <c r="H95" s="34">
        <v>1.7</v>
      </c>
      <c r="I95" s="34" t="s">
        <v>125</v>
      </c>
      <c r="J95" s="34">
        <v>5</v>
      </c>
      <c r="K95" s="34" t="s">
        <v>126</v>
      </c>
      <c r="L95" s="34">
        <v>4</v>
      </c>
      <c r="M95" s="34">
        <v>39</v>
      </c>
      <c r="N95" s="34">
        <v>40</v>
      </c>
      <c r="O95" s="18">
        <v>24.960605101902168</v>
      </c>
      <c r="P95" s="36">
        <v>14.99440320959242</v>
      </c>
      <c r="Q95" s="37">
        <v>1.8363522245042667E-2</v>
      </c>
      <c r="R95" s="36">
        <v>1.2585740900421889</v>
      </c>
      <c r="S95" s="18">
        <v>269.15712641527784</v>
      </c>
      <c r="U95" s="36">
        <v>3.3057655291446535</v>
      </c>
      <c r="W95" s="15">
        <f t="shared" si="13"/>
        <v>14.724018370705551</v>
      </c>
      <c r="X95" s="16">
        <f t="shared" si="13"/>
        <v>1.8032384157436427E-2</v>
      </c>
      <c r="Y95" s="15">
        <f t="shared" si="13"/>
        <v>1.2358789985599521</v>
      </c>
      <c r="Z95" s="15">
        <f t="shared" si="13"/>
        <v>264.3035817130459</v>
      </c>
      <c r="AA95" s="15"/>
      <c r="AB95" s="15">
        <f t="shared" si="14"/>
        <v>3.2461546951887059</v>
      </c>
      <c r="AD95" s="35">
        <v>89.7</v>
      </c>
      <c r="AE95" s="17"/>
      <c r="AL95" s="34"/>
    </row>
    <row r="96" spans="1:38">
      <c r="A96" s="33">
        <v>166</v>
      </c>
      <c r="B96" s="34">
        <v>1007</v>
      </c>
      <c r="C96" s="34">
        <v>65.400000000000006</v>
      </c>
      <c r="D96" s="35">
        <v>62.4</v>
      </c>
      <c r="E96" s="35">
        <v>3.4</v>
      </c>
      <c r="F96" s="35">
        <v>28.2</v>
      </c>
      <c r="G96" s="35">
        <v>0.4</v>
      </c>
      <c r="H96" s="34">
        <v>2.4</v>
      </c>
      <c r="I96" s="34" t="s">
        <v>125</v>
      </c>
      <c r="J96" s="34">
        <v>7</v>
      </c>
      <c r="K96" s="34" t="s">
        <v>126</v>
      </c>
      <c r="L96" s="34">
        <v>6</v>
      </c>
      <c r="M96" s="34">
        <v>39</v>
      </c>
      <c r="N96" s="34">
        <v>40</v>
      </c>
      <c r="O96" s="18">
        <v>25.579567417448533</v>
      </c>
      <c r="P96" s="36">
        <v>11.452316321553377</v>
      </c>
      <c r="Q96" s="37">
        <v>1.5610405478999875E-2</v>
      </c>
      <c r="R96" s="36">
        <v>0.15833951282657424</v>
      </c>
      <c r="S96" s="18">
        <v>72.894550394713704</v>
      </c>
      <c r="U96" s="36">
        <v>8.1095228359348894</v>
      </c>
      <c r="W96" s="15">
        <f t="shared" si="13"/>
        <v>11.276288879840726</v>
      </c>
      <c r="X96" s="16">
        <f t="shared" si="13"/>
        <v>1.5370466268152722E-2</v>
      </c>
      <c r="Y96" s="15">
        <f t="shared" si="13"/>
        <v>0.15590576068575765</v>
      </c>
      <c r="Z96" s="15">
        <f t="shared" si="13"/>
        <v>71.774127166739589</v>
      </c>
      <c r="AA96" s="15"/>
      <c r="AB96" s="15">
        <f t="shared" si="14"/>
        <v>7.9848756887343377</v>
      </c>
      <c r="AC96" s="17"/>
      <c r="AD96" s="35">
        <v>50.00000000000022</v>
      </c>
      <c r="AE96" s="17"/>
      <c r="AL96" s="34"/>
    </row>
    <row r="97" spans="1:38">
      <c r="A97" s="33">
        <v>166</v>
      </c>
      <c r="B97" s="34">
        <v>1007</v>
      </c>
      <c r="C97" s="34">
        <v>68.900000000000006</v>
      </c>
      <c r="D97" s="35">
        <v>74.900000000000006</v>
      </c>
      <c r="E97" s="35">
        <v>0</v>
      </c>
      <c r="F97" s="35">
        <v>19.7</v>
      </c>
      <c r="G97" s="35">
        <v>0</v>
      </c>
      <c r="H97" s="34">
        <v>2.5</v>
      </c>
      <c r="I97" s="34" t="s">
        <v>125</v>
      </c>
      <c r="J97" s="34">
        <v>8</v>
      </c>
      <c r="K97" s="34" t="s">
        <v>126</v>
      </c>
      <c r="L97" s="34">
        <v>2</v>
      </c>
      <c r="M97" s="34">
        <v>39</v>
      </c>
      <c r="N97" s="34">
        <v>40</v>
      </c>
      <c r="O97" s="18">
        <v>23.36597654176531</v>
      </c>
      <c r="P97" s="36">
        <v>11.238717863397767</v>
      </c>
      <c r="Q97" s="37">
        <v>1.1522248203730193E-2</v>
      </c>
      <c r="R97" s="36">
        <v>0.1223829762182556</v>
      </c>
      <c r="S97" s="18">
        <v>10.821445729540981</v>
      </c>
      <c r="U97" s="36">
        <v>10.802704422686414</v>
      </c>
      <c r="W97" s="15">
        <f t="shared" si="13"/>
        <v>11.110697647387962</v>
      </c>
      <c r="X97" s="16">
        <f t="shared" si="13"/>
        <v>1.1390998294097336E-2</v>
      </c>
      <c r="Y97" s="15">
        <f t="shared" si="13"/>
        <v>0.12098891194492692</v>
      </c>
      <c r="Z97" s="15">
        <f t="shared" si="13"/>
        <v>10.698178659696113</v>
      </c>
      <c r="AA97" s="15"/>
      <c r="AB97" s="15">
        <f t="shared" si="14"/>
        <v>10.679650835035954</v>
      </c>
      <c r="AD97" t="s">
        <v>28</v>
      </c>
      <c r="AE97" s="17"/>
      <c r="AL97" s="34"/>
    </row>
    <row r="98" spans="1:38">
      <c r="A98" s="33">
        <v>166</v>
      </c>
      <c r="B98" s="34">
        <v>1007</v>
      </c>
      <c r="C98" s="34">
        <v>71.900000000000006</v>
      </c>
      <c r="D98" s="35">
        <v>78.3</v>
      </c>
      <c r="E98" s="35">
        <v>2.7</v>
      </c>
      <c r="F98" s="35">
        <v>13.5</v>
      </c>
      <c r="G98" s="35">
        <v>0.2</v>
      </c>
      <c r="H98" s="34">
        <v>2.5</v>
      </c>
      <c r="I98" s="34" t="s">
        <v>125</v>
      </c>
      <c r="J98" s="34">
        <v>8</v>
      </c>
      <c r="K98" s="34" t="s">
        <v>126</v>
      </c>
      <c r="L98" s="34">
        <v>4</v>
      </c>
      <c r="M98" s="34">
        <v>39</v>
      </c>
      <c r="N98" s="34">
        <v>40</v>
      </c>
      <c r="O98" s="18">
        <v>23.884298476985077</v>
      </c>
      <c r="P98" s="36">
        <v>9.1935138009905444</v>
      </c>
      <c r="Q98" s="37">
        <v>1.2300923495989963E-2</v>
      </c>
      <c r="R98" s="36">
        <v>9.9551996342648219E-2</v>
      </c>
      <c r="S98" s="18">
        <v>9.7711604365011269</v>
      </c>
      <c r="U98" s="36">
        <v>9.8830448186717508</v>
      </c>
      <c r="W98" s="15">
        <f t="shared" si="13"/>
        <v>9.0817992828068022</v>
      </c>
      <c r="X98" s="16">
        <f t="shared" si="13"/>
        <v>1.2151449445989457E-2</v>
      </c>
      <c r="Y98" s="15">
        <f t="shared" si="13"/>
        <v>9.8342295291843213E-2</v>
      </c>
      <c r="Z98" s="15">
        <f t="shared" si="13"/>
        <v>9.652426674428332</v>
      </c>
      <c r="AA98" s="15"/>
      <c r="AB98" s="15">
        <f t="shared" si="14"/>
        <v>9.7629514991852133</v>
      </c>
      <c r="AD98" s="35">
        <v>39.999999999997726</v>
      </c>
      <c r="AE98" s="17"/>
      <c r="AL98" s="34"/>
    </row>
    <row r="99" spans="1:38">
      <c r="A99" s="33">
        <v>166</v>
      </c>
      <c r="B99" s="34">
        <v>1007</v>
      </c>
      <c r="C99" s="34">
        <v>78.400000000000006</v>
      </c>
      <c r="D99" s="35">
        <v>82.4</v>
      </c>
      <c r="E99" s="35">
        <v>2.6</v>
      </c>
      <c r="F99" s="35">
        <v>8.8000000000000007</v>
      </c>
      <c r="G99" s="35">
        <v>0.3</v>
      </c>
      <c r="H99" s="34">
        <v>2.52</v>
      </c>
      <c r="I99" s="34" t="s">
        <v>125</v>
      </c>
      <c r="J99" s="34">
        <v>9</v>
      </c>
      <c r="K99" s="34" t="s">
        <v>126</v>
      </c>
      <c r="L99" s="34">
        <v>2</v>
      </c>
      <c r="M99" s="34">
        <v>39</v>
      </c>
      <c r="N99" s="34">
        <v>40</v>
      </c>
      <c r="O99" s="18">
        <v>27.368765906360323</v>
      </c>
      <c r="P99" s="36">
        <v>10.572438685484682</v>
      </c>
      <c r="Q99" s="37">
        <v>9.6944418244085482E-3</v>
      </c>
      <c r="R99" s="36">
        <v>6.5123384299427031E-2</v>
      </c>
      <c r="S99" s="18">
        <v>2.6748885213575542</v>
      </c>
      <c r="U99" s="36">
        <v>10.399741141158506</v>
      </c>
      <c r="W99" s="15">
        <f t="shared" si="13"/>
        <v>10.470928874661755</v>
      </c>
      <c r="X99" s="16">
        <f t="shared" si="13"/>
        <v>9.60136197926547E-3</v>
      </c>
      <c r="Y99" s="15">
        <f t="shared" si="13"/>
        <v>6.449811111345341E-2</v>
      </c>
      <c r="Z99" s="15">
        <f t="shared" si="13"/>
        <v>2.649205948409818</v>
      </c>
      <c r="AA99" s="15"/>
      <c r="AB99" s="15">
        <f t="shared" si="14"/>
        <v>10.299889461971583</v>
      </c>
      <c r="AD99" s="18">
        <v>47.999999999999382</v>
      </c>
      <c r="AE99" s="17"/>
      <c r="AL99" s="34"/>
    </row>
    <row r="100" spans="1:38">
      <c r="A100" s="33">
        <v>166</v>
      </c>
      <c r="B100" s="34">
        <v>1007</v>
      </c>
      <c r="C100" s="34">
        <v>93.6</v>
      </c>
      <c r="D100" s="35">
        <v>60.1</v>
      </c>
      <c r="E100" s="35">
        <v>2</v>
      </c>
      <c r="F100" s="35">
        <v>30.2</v>
      </c>
      <c r="G100" s="35">
        <v>0.9</v>
      </c>
      <c r="H100" s="34">
        <v>2.52</v>
      </c>
      <c r="I100" s="34" t="s">
        <v>125</v>
      </c>
      <c r="J100" s="34">
        <v>11</v>
      </c>
      <c r="K100" s="34" t="s">
        <v>127</v>
      </c>
      <c r="L100" s="34">
        <v>2</v>
      </c>
      <c r="M100" s="34">
        <v>39</v>
      </c>
      <c r="N100" s="34">
        <v>40</v>
      </c>
      <c r="O100" s="18">
        <v>23.32650183557654</v>
      </c>
      <c r="P100" s="36">
        <v>8.7192892581502033</v>
      </c>
      <c r="Q100" s="37">
        <v>6.63181931416508E-3</v>
      </c>
      <c r="R100" s="36">
        <v>6.9097379892015698E-2</v>
      </c>
      <c r="S100" s="18">
        <v>5.6060951641125429</v>
      </c>
      <c r="U100" s="36">
        <v>10.052245030832335</v>
      </c>
      <c r="W100" s="15">
        <f t="shared" si="13"/>
        <v>8.6618454641050384</v>
      </c>
      <c r="X100" s="16">
        <f t="shared" si="13"/>
        <v>6.5881280393892657E-3</v>
      </c>
      <c r="Y100" s="15">
        <f t="shared" si="13"/>
        <v>6.8642157506100782E-2</v>
      </c>
      <c r="Z100" s="15">
        <f t="shared" si="13"/>
        <v>5.5691614913703678</v>
      </c>
      <c r="AA100" s="15"/>
      <c r="AB100" s="15">
        <f t="shared" si="14"/>
        <v>9.9860195534858978</v>
      </c>
      <c r="AC100" s="17"/>
      <c r="AD100" s="18">
        <v>57.068062827222889</v>
      </c>
      <c r="AE100" s="17"/>
      <c r="AL100" s="34"/>
    </row>
    <row r="101" spans="1:38">
      <c r="A101" s="33">
        <v>166</v>
      </c>
      <c r="B101" s="34">
        <v>1007</v>
      </c>
      <c r="C101" s="34">
        <v>96.6</v>
      </c>
      <c r="D101" s="35">
        <v>21.8</v>
      </c>
      <c r="E101" s="35">
        <v>0</v>
      </c>
      <c r="F101" s="35">
        <v>68.3</v>
      </c>
      <c r="G101" s="35">
        <v>5.2</v>
      </c>
      <c r="H101" s="34">
        <v>2.52</v>
      </c>
      <c r="I101" s="34" t="s">
        <v>125</v>
      </c>
      <c r="J101" s="34">
        <v>11</v>
      </c>
      <c r="K101" s="34" t="s">
        <v>127</v>
      </c>
      <c r="L101" s="34">
        <v>4</v>
      </c>
      <c r="M101" s="34">
        <v>39</v>
      </c>
      <c r="N101" s="34">
        <v>40</v>
      </c>
      <c r="O101" s="18">
        <v>27.877216294145192</v>
      </c>
      <c r="P101" s="36">
        <v>15.226211224603793</v>
      </c>
      <c r="Q101" s="37">
        <v>4.3206397476867713E-2</v>
      </c>
      <c r="R101" s="36">
        <v>0.46219072803391342</v>
      </c>
      <c r="S101" s="18">
        <v>88.07227034038776</v>
      </c>
      <c r="U101" s="36">
        <v>3.3492783545089955</v>
      </c>
      <c r="W101" s="15">
        <f t="shared" si="13"/>
        <v>14.595588429509631</v>
      </c>
      <c r="X101" s="16">
        <f t="shared" si="13"/>
        <v>4.1416921504093616E-2</v>
      </c>
      <c r="Y101" s="15">
        <f t="shared" si="13"/>
        <v>0.44304821093101299</v>
      </c>
      <c r="Z101" s="15">
        <f t="shared" si="13"/>
        <v>84.424588033012611</v>
      </c>
      <c r="AA101" s="15"/>
      <c r="AB101" s="15">
        <f t="shared" si="14"/>
        <v>3.210561555804937</v>
      </c>
      <c r="AD101" s="18">
        <v>86.751054852320081</v>
      </c>
      <c r="AE101" s="35"/>
      <c r="AL101" s="34"/>
    </row>
    <row r="102" spans="1:38">
      <c r="A102" s="33">
        <v>166</v>
      </c>
      <c r="B102" s="34">
        <v>1007</v>
      </c>
      <c r="C102" s="34">
        <v>101.8</v>
      </c>
      <c r="D102" s="35">
        <v>69.7</v>
      </c>
      <c r="E102" s="35">
        <v>0</v>
      </c>
      <c r="F102" s="35">
        <v>23.7</v>
      </c>
      <c r="G102" s="35">
        <v>1.6</v>
      </c>
      <c r="H102" s="34">
        <v>2.52</v>
      </c>
      <c r="I102" s="34" t="s">
        <v>125</v>
      </c>
      <c r="J102" s="34">
        <v>12</v>
      </c>
      <c r="K102" s="34" t="s">
        <v>127</v>
      </c>
      <c r="L102" s="34">
        <v>1</v>
      </c>
      <c r="M102" s="34">
        <v>64</v>
      </c>
      <c r="N102" s="34">
        <v>65</v>
      </c>
      <c r="O102" s="18">
        <v>26.002731147239054</v>
      </c>
      <c r="P102" s="36">
        <v>10.4222623698899</v>
      </c>
      <c r="Q102" s="37">
        <v>1.7855977811419638E-2</v>
      </c>
      <c r="R102" s="36">
        <v>0.12569444909659802</v>
      </c>
      <c r="S102" s="18">
        <v>7.6880300867643649</v>
      </c>
      <c r="U102" s="36">
        <v>8.8340379788268777</v>
      </c>
      <c r="W102" s="15">
        <f t="shared" si="13"/>
        <v>10.239427381759558</v>
      </c>
      <c r="X102" s="16">
        <f t="shared" si="13"/>
        <v>1.7542735122323811E-2</v>
      </c>
      <c r="Y102" s="15">
        <f t="shared" si="13"/>
        <v>0.12348942466974999</v>
      </c>
      <c r="Z102" s="15">
        <f t="shared" si="13"/>
        <v>7.5531610113398013</v>
      </c>
      <c r="AA102" s="15"/>
      <c r="AB102" s="15">
        <f t="shared" si="14"/>
        <v>8.6790647905037694</v>
      </c>
      <c r="AD102" s="18">
        <v>52.521008403360049</v>
      </c>
      <c r="AE102" s="17"/>
      <c r="AL102" s="34"/>
    </row>
    <row r="103" spans="1:38">
      <c r="A103" s="33">
        <v>166</v>
      </c>
      <c r="B103" s="34">
        <v>1007</v>
      </c>
      <c r="C103" s="34">
        <v>111</v>
      </c>
      <c r="D103" s="35">
        <v>73.3</v>
      </c>
      <c r="E103" s="35">
        <v>3.7</v>
      </c>
      <c r="F103" s="35">
        <v>17</v>
      </c>
      <c r="G103" s="35">
        <v>0.6</v>
      </c>
      <c r="H103" s="34">
        <v>2.5499999999999998</v>
      </c>
      <c r="I103" s="34" t="s">
        <v>125</v>
      </c>
      <c r="J103" s="34">
        <v>13</v>
      </c>
      <c r="K103" s="34" t="s">
        <v>127</v>
      </c>
      <c r="L103" s="34" t="s">
        <v>128</v>
      </c>
      <c r="M103" s="34">
        <v>40</v>
      </c>
      <c r="N103" s="34">
        <v>41</v>
      </c>
      <c r="O103" s="18">
        <v>22.6</v>
      </c>
      <c r="P103" s="36">
        <v>9.1999999999999993</v>
      </c>
      <c r="Q103" s="37">
        <v>1.8290000000000001E-2</v>
      </c>
      <c r="R103" s="36">
        <v>4.476778137594218E-2</v>
      </c>
      <c r="S103" s="18">
        <v>10.4</v>
      </c>
      <c r="U103" s="36">
        <v>7.8570000000000002</v>
      </c>
      <c r="W103" s="15">
        <f t="shared" si="13"/>
        <v>9.0347543430653339</v>
      </c>
      <c r="X103" s="16">
        <f t="shared" si="13"/>
        <v>1.7961484449420105E-2</v>
      </c>
      <c r="Y103" s="15">
        <f t="shared" si="13"/>
        <v>4.3963685566923157E-2</v>
      </c>
      <c r="Z103" s="15">
        <f t="shared" si="13"/>
        <v>10.213200561726032</v>
      </c>
      <c r="AA103" s="15"/>
      <c r="AB103" s="15">
        <f t="shared" si="14"/>
        <v>7.7158766166809061</v>
      </c>
      <c r="AC103" s="17"/>
      <c r="AD103" t="s">
        <v>28</v>
      </c>
      <c r="AE103" s="17"/>
      <c r="AL103" s="34"/>
    </row>
    <row r="104" spans="1:38">
      <c r="A104" s="33">
        <v>166</v>
      </c>
      <c r="B104" s="34">
        <v>1007</v>
      </c>
      <c r="C104" s="34">
        <v>140.4</v>
      </c>
      <c r="D104" s="35">
        <v>58</v>
      </c>
      <c r="E104" s="35">
        <v>2.9</v>
      </c>
      <c r="F104" s="35">
        <v>32.6</v>
      </c>
      <c r="G104" s="35">
        <v>1.1000000000000001</v>
      </c>
      <c r="H104" s="34">
        <v>2.57</v>
      </c>
      <c r="I104" s="34" t="s">
        <v>125</v>
      </c>
      <c r="J104" s="34">
        <v>16</v>
      </c>
      <c r="K104" s="34" t="s">
        <v>127</v>
      </c>
      <c r="L104" s="34">
        <v>2</v>
      </c>
      <c r="M104" s="34">
        <v>39</v>
      </c>
      <c r="N104" s="34">
        <v>40</v>
      </c>
      <c r="O104" s="18"/>
      <c r="P104" s="36">
        <v>8.9931319563713412</v>
      </c>
      <c r="Q104" s="37">
        <v>2.2840075788917249E-2</v>
      </c>
      <c r="R104" s="36">
        <v>0.22640236920208734</v>
      </c>
      <c r="S104" s="18">
        <v>79.303764633578339</v>
      </c>
      <c r="U104" s="36">
        <v>7.6299222831038147</v>
      </c>
      <c r="W104" s="15">
        <f t="shared" si="13"/>
        <v>8.7923148195331819</v>
      </c>
      <c r="X104" s="16">
        <f t="shared" si="13"/>
        <v>2.2330055626047583E-2</v>
      </c>
      <c r="Y104" s="15">
        <f t="shared" si="13"/>
        <v>0.22134679170393576</v>
      </c>
      <c r="Z104" s="15">
        <f t="shared" si="13"/>
        <v>77.532907157955549</v>
      </c>
      <c r="AA104" s="15"/>
      <c r="AB104" s="15">
        <f t="shared" si="14"/>
        <v>7.4595456940996865</v>
      </c>
      <c r="AC104" s="17"/>
      <c r="AD104" s="18">
        <v>47.738693467333512</v>
      </c>
      <c r="AE104" s="17"/>
      <c r="AL104" s="34"/>
    </row>
    <row r="105" spans="1:38">
      <c r="A105" s="33">
        <v>166</v>
      </c>
      <c r="B105" s="34">
        <v>1007</v>
      </c>
      <c r="C105" s="34">
        <v>149.30000000000001</v>
      </c>
      <c r="D105" s="35">
        <v>59.3</v>
      </c>
      <c r="E105" s="35">
        <v>6.5</v>
      </c>
      <c r="F105" s="35">
        <v>27.9</v>
      </c>
      <c r="G105" s="35">
        <v>1.4</v>
      </c>
      <c r="H105" s="34">
        <v>2.58</v>
      </c>
      <c r="I105" s="34" t="s">
        <v>125</v>
      </c>
      <c r="J105" s="34">
        <v>17</v>
      </c>
      <c r="K105" s="34" t="s">
        <v>127</v>
      </c>
      <c r="L105" s="34">
        <v>2</v>
      </c>
      <c r="M105" s="34">
        <v>39</v>
      </c>
      <c r="N105" s="34">
        <v>40</v>
      </c>
      <c r="O105" s="18">
        <v>26.439454436696529</v>
      </c>
      <c r="P105" s="36">
        <v>9.7133919968099605</v>
      </c>
      <c r="Q105" s="37">
        <v>2.0651209251553275E-2</v>
      </c>
      <c r="R105" s="36">
        <v>0.25751838057122317</v>
      </c>
      <c r="S105" s="18">
        <v>54.794185304379589</v>
      </c>
      <c r="U105" s="36">
        <v>1.8210665779629018</v>
      </c>
      <c r="W105" s="15">
        <f t="shared" si="13"/>
        <v>9.5168573835647745</v>
      </c>
      <c r="X105" s="16">
        <f t="shared" si="13"/>
        <v>2.0233365780947705E-2</v>
      </c>
      <c r="Y105" s="15">
        <f t="shared" si="13"/>
        <v>0.25230791698180832</v>
      </c>
      <c r="Z105" s="15">
        <f t="shared" si="13"/>
        <v>53.685514510447049</v>
      </c>
      <c r="AA105" s="15"/>
      <c r="AB105" s="15">
        <f t="shared" si="14"/>
        <v>1.7842202717795197</v>
      </c>
      <c r="AD105" s="18">
        <v>58.634538152610538</v>
      </c>
      <c r="AE105" s="17"/>
      <c r="AL105" s="34"/>
    </row>
    <row r="106" spans="1:38">
      <c r="A106" s="33">
        <v>166</v>
      </c>
      <c r="B106" s="34">
        <v>1007</v>
      </c>
      <c r="C106" s="34">
        <v>152.30000000000001</v>
      </c>
      <c r="D106" s="35">
        <v>70.7</v>
      </c>
      <c r="E106" s="35">
        <v>8.3000000000000007</v>
      </c>
      <c r="F106" s="35">
        <v>13.2</v>
      </c>
      <c r="G106" s="35">
        <v>3.4</v>
      </c>
      <c r="H106" s="34">
        <v>2.6</v>
      </c>
      <c r="I106" s="34" t="s">
        <v>125</v>
      </c>
      <c r="J106" s="34">
        <v>17</v>
      </c>
      <c r="K106" s="34" t="s">
        <v>127</v>
      </c>
      <c r="L106" s="34">
        <v>4</v>
      </c>
      <c r="M106" s="34">
        <v>39</v>
      </c>
      <c r="N106" s="34">
        <v>40</v>
      </c>
      <c r="O106" s="18">
        <v>26.57884840417173</v>
      </c>
      <c r="P106" s="36">
        <v>11.531205698444673</v>
      </c>
      <c r="Q106" s="37">
        <v>4.2379453518146287E-2</v>
      </c>
      <c r="R106" s="36">
        <v>0.17460358141669091</v>
      </c>
      <c r="S106" s="18">
        <v>6.2544122713650632</v>
      </c>
      <c r="U106" s="36">
        <v>8.7614842198234051</v>
      </c>
      <c r="W106" s="15">
        <f t="shared" si="13"/>
        <v>11.062387750953432</v>
      </c>
      <c r="X106" s="16">
        <f t="shared" si="13"/>
        <v>4.0656455166216993E-2</v>
      </c>
      <c r="Y106" s="15">
        <f t="shared" si="13"/>
        <v>0.16750481873696227</v>
      </c>
      <c r="Z106" s="15">
        <f t="shared" si="13"/>
        <v>6.0001300392632713</v>
      </c>
      <c r="AA106" s="15"/>
      <c r="AB106" s="15">
        <f t="shared" si="14"/>
        <v>8.4052733294506368</v>
      </c>
      <c r="AD106" s="18">
        <v>29.255319148940423</v>
      </c>
      <c r="AE106" s="17"/>
      <c r="AL106" s="34"/>
    </row>
    <row r="107" spans="1:38">
      <c r="A107" s="33">
        <v>166</v>
      </c>
      <c r="B107" s="34">
        <v>1007</v>
      </c>
      <c r="C107" s="34">
        <v>211</v>
      </c>
      <c r="D107" s="35">
        <v>1.6</v>
      </c>
      <c r="E107" s="35">
        <v>0</v>
      </c>
      <c r="F107" s="35">
        <v>81.7</v>
      </c>
      <c r="G107" s="35">
        <v>6.6</v>
      </c>
      <c r="H107" s="34">
        <v>3.9</v>
      </c>
      <c r="I107" s="34" t="s">
        <v>125</v>
      </c>
      <c r="J107" s="34">
        <v>23</v>
      </c>
      <c r="K107" s="34" t="s">
        <v>127</v>
      </c>
      <c r="L107" s="34">
        <v>6</v>
      </c>
      <c r="M107" s="34">
        <v>39</v>
      </c>
      <c r="N107" s="34">
        <v>40</v>
      </c>
      <c r="O107" s="18">
        <v>25.653357209090011</v>
      </c>
      <c r="P107" s="36">
        <v>15.407487245245779</v>
      </c>
      <c r="Q107" s="37">
        <v>4.0111444305372161E-2</v>
      </c>
      <c r="R107" s="36">
        <v>0.27941078761626603</v>
      </c>
      <c r="S107" s="18">
        <v>188.36466391755621</v>
      </c>
      <c r="U107" s="36">
        <v>1.7047567072895247</v>
      </c>
      <c r="W107" s="15">
        <f t="shared" si="13"/>
        <v>14.813304218122044</v>
      </c>
      <c r="X107" s="16">
        <f t="shared" si="13"/>
        <v>3.8564563946472279E-2</v>
      </c>
      <c r="Y107" s="15">
        <f t="shared" si="13"/>
        <v>0.26863543242990434</v>
      </c>
      <c r="Z107" s="15">
        <f t="shared" si="13"/>
        <v>181.10046279065187</v>
      </c>
      <c r="AA107" s="15"/>
      <c r="AB107" s="15">
        <f t="shared" si="14"/>
        <v>1.6390135082380801</v>
      </c>
      <c r="AD107" s="18">
        <v>86.531531531533318</v>
      </c>
      <c r="AE107" s="35"/>
      <c r="AL107" s="34"/>
    </row>
    <row r="108" spans="1:38">
      <c r="A108" s="33">
        <v>166</v>
      </c>
      <c r="B108" s="34">
        <v>1007</v>
      </c>
      <c r="C108" s="34">
        <v>217.3</v>
      </c>
      <c r="D108" s="35">
        <v>2.6</v>
      </c>
      <c r="E108" s="35">
        <v>0</v>
      </c>
      <c r="F108" s="35">
        <v>83.1</v>
      </c>
      <c r="G108" s="35">
        <v>7.6</v>
      </c>
      <c r="H108" s="34">
        <v>3.9</v>
      </c>
      <c r="I108" s="34" t="s">
        <v>125</v>
      </c>
      <c r="J108" s="34">
        <v>24</v>
      </c>
      <c r="K108" s="34" t="s">
        <v>127</v>
      </c>
      <c r="L108" s="34">
        <v>4</v>
      </c>
      <c r="M108" s="34">
        <v>39</v>
      </c>
      <c r="N108" s="34">
        <v>40</v>
      </c>
      <c r="O108" s="18"/>
      <c r="P108" s="36">
        <v>21.362189908978525</v>
      </c>
      <c r="Q108" s="37">
        <v>3.8104421789035857E-2</v>
      </c>
      <c r="R108" s="36">
        <v>0.26474339613462677</v>
      </c>
      <c r="S108" s="18">
        <v>150.47845000004358</v>
      </c>
      <c r="U108" s="36">
        <v>1.8304284313045494</v>
      </c>
      <c r="W108" s="15">
        <f t="shared" si="13"/>
        <v>20.578074286750088</v>
      </c>
      <c r="X108" s="16">
        <f t="shared" si="13"/>
        <v>3.670576965982663E-2</v>
      </c>
      <c r="Y108" s="15">
        <f t="shared" si="13"/>
        <v>0.25502578601714893</v>
      </c>
      <c r="Z108" s="15">
        <f t="shared" si="13"/>
        <v>144.95502267557427</v>
      </c>
      <c r="AA108" s="15"/>
      <c r="AB108" s="15">
        <f t="shared" si="14"/>
        <v>1.7632411469262868</v>
      </c>
      <c r="AD108" t="s">
        <v>28</v>
      </c>
      <c r="AE108" s="17"/>
      <c r="AL108" s="34"/>
    </row>
    <row r="109" spans="1:38">
      <c r="A109" s="33">
        <v>166</v>
      </c>
      <c r="B109" s="34">
        <v>1007</v>
      </c>
      <c r="C109" s="34">
        <v>226.4</v>
      </c>
      <c r="D109" s="35">
        <v>3.7</v>
      </c>
      <c r="E109" s="35">
        <v>0</v>
      </c>
      <c r="F109" s="35">
        <v>77.400000000000006</v>
      </c>
      <c r="G109" s="35">
        <v>8.5</v>
      </c>
      <c r="H109" s="34">
        <v>3.95</v>
      </c>
      <c r="I109" s="34" t="s">
        <v>125</v>
      </c>
      <c r="J109" s="34">
        <v>25</v>
      </c>
      <c r="K109" s="34" t="s">
        <v>127</v>
      </c>
      <c r="L109" s="34">
        <v>4</v>
      </c>
      <c r="M109" s="34">
        <v>39</v>
      </c>
      <c r="N109" s="34">
        <v>40</v>
      </c>
      <c r="O109" s="18">
        <v>28.438519048058872</v>
      </c>
      <c r="P109" s="36">
        <v>11.463846446349882</v>
      </c>
      <c r="Q109" s="37">
        <v>1.6250308447864403E-2</v>
      </c>
      <c r="R109" s="36">
        <v>4.5956773461665573E-2</v>
      </c>
      <c r="S109" s="18">
        <v>305.07582937172208</v>
      </c>
      <c r="U109" s="36">
        <v>1.932229487803147</v>
      </c>
      <c r="W109" s="15">
        <f t="shared" si="13"/>
        <v>11.280534284765729</v>
      </c>
      <c r="X109" s="16">
        <f t="shared" si="13"/>
        <v>1.5990458563976982E-2</v>
      </c>
      <c r="Y109" s="15">
        <f t="shared" si="13"/>
        <v>4.5221903579892739E-2</v>
      </c>
      <c r="Z109" s="15">
        <f t="shared" si="13"/>
        <v>300.19752696328266</v>
      </c>
      <c r="AA109" s="15"/>
      <c r="AB109" s="15">
        <f t="shared" si="14"/>
        <v>1.9013322522423362</v>
      </c>
      <c r="AD109" s="18">
        <v>56.744186046513292</v>
      </c>
      <c r="AE109" s="35"/>
      <c r="AL109" s="34"/>
    </row>
    <row r="110" spans="1:38">
      <c r="A110" s="33">
        <v>166</v>
      </c>
      <c r="B110" s="34">
        <v>1007</v>
      </c>
      <c r="C110" s="34">
        <v>235.5</v>
      </c>
      <c r="D110" s="35">
        <v>1.2</v>
      </c>
      <c r="E110" s="35">
        <v>0</v>
      </c>
      <c r="F110" s="35">
        <v>71.599999999999994</v>
      </c>
      <c r="G110" s="35">
        <v>12.5</v>
      </c>
      <c r="H110" s="34">
        <v>4</v>
      </c>
      <c r="I110" s="34" t="s">
        <v>125</v>
      </c>
      <c r="J110" s="34">
        <v>26</v>
      </c>
      <c r="K110" s="34" t="s">
        <v>127</v>
      </c>
      <c r="L110" s="34">
        <v>4</v>
      </c>
      <c r="M110" s="34">
        <v>39</v>
      </c>
      <c r="N110" s="34">
        <v>40</v>
      </c>
      <c r="O110" s="18">
        <v>28.438519048058872</v>
      </c>
      <c r="P110" s="38"/>
      <c r="Q110" s="39"/>
      <c r="W110" s="15"/>
      <c r="X110" s="16"/>
      <c r="Y110" s="15"/>
      <c r="Z110" s="15"/>
      <c r="AA110" s="15"/>
      <c r="AB110" s="15"/>
      <c r="AD110" t="s">
        <v>28</v>
      </c>
      <c r="AE110" s="17"/>
      <c r="AL110" s="34"/>
    </row>
    <row r="111" spans="1:38">
      <c r="A111" s="33">
        <v>166</v>
      </c>
      <c r="B111" s="34">
        <v>1007</v>
      </c>
      <c r="C111" s="34">
        <v>251</v>
      </c>
      <c r="D111" s="35">
        <v>1.3</v>
      </c>
      <c r="E111" s="35">
        <v>0</v>
      </c>
      <c r="F111" s="35">
        <v>83</v>
      </c>
      <c r="G111" s="35">
        <v>6.5</v>
      </c>
      <c r="H111" s="34">
        <v>4.0999999999999996</v>
      </c>
      <c r="I111" s="34" t="s">
        <v>125</v>
      </c>
      <c r="J111" s="34">
        <v>28</v>
      </c>
      <c r="K111" s="34" t="s">
        <v>127</v>
      </c>
      <c r="L111" s="34">
        <v>2</v>
      </c>
      <c r="M111" s="34">
        <v>39</v>
      </c>
      <c r="N111" s="34">
        <v>40</v>
      </c>
      <c r="O111" s="18">
        <v>28.118994140713106</v>
      </c>
      <c r="P111" s="36">
        <v>10.179957321324778</v>
      </c>
      <c r="Q111" s="37">
        <v>1.7364000454686484E-2</v>
      </c>
      <c r="R111" s="36">
        <v>0.10028173675455761</v>
      </c>
      <c r="S111" s="18">
        <v>201.89181647160285</v>
      </c>
      <c r="U111" s="36">
        <v>1.4329786980694375</v>
      </c>
      <c r="W111" s="15">
        <f t="shared" ref="W111:Z114" si="15">1/(1/P111+$Q111/P111)</f>
        <v>10.006209495102135</v>
      </c>
      <c r="X111" s="16">
        <f t="shared" si="15"/>
        <v>1.7067637981023565E-2</v>
      </c>
      <c r="Y111" s="15">
        <f t="shared" si="15"/>
        <v>9.8570164375522504E-2</v>
      </c>
      <c r="Z111" s="15">
        <f t="shared" si="15"/>
        <v>198.44600003673426</v>
      </c>
      <c r="AA111" s="15"/>
      <c r="AB111" s="15">
        <f>1/(1/U111+$Q111/U111)</f>
        <v>1.4085211364162697</v>
      </c>
      <c r="AD111" s="18">
        <v>55.60747663551372</v>
      </c>
      <c r="AE111" s="17"/>
      <c r="AL111" s="34"/>
    </row>
    <row r="112" spans="1:38">
      <c r="A112" s="33">
        <v>166</v>
      </c>
      <c r="B112" s="34">
        <v>1007</v>
      </c>
      <c r="C112" s="34">
        <v>304.89999999999998</v>
      </c>
      <c r="D112" s="35">
        <v>6.5</v>
      </c>
      <c r="E112" s="35">
        <v>0</v>
      </c>
      <c r="F112" s="35">
        <v>88</v>
      </c>
      <c r="G112" s="35">
        <v>1.5</v>
      </c>
      <c r="H112" s="34">
        <v>6.75</v>
      </c>
      <c r="I112" s="34" t="s">
        <v>125</v>
      </c>
      <c r="J112" s="34">
        <v>34</v>
      </c>
      <c r="K112" s="34" t="s">
        <v>127</v>
      </c>
      <c r="L112" s="34">
        <v>1</v>
      </c>
      <c r="M112" s="34">
        <v>62</v>
      </c>
      <c r="N112" s="34">
        <v>63</v>
      </c>
      <c r="O112" s="18">
        <v>28.931042163750021</v>
      </c>
      <c r="P112" s="36">
        <v>13.786022637800784</v>
      </c>
      <c r="Q112" s="37">
        <v>3.1537734546357769E-2</v>
      </c>
      <c r="R112" s="36">
        <v>0.13847064131133147</v>
      </c>
      <c r="S112" s="18">
        <v>114.16118254497516</v>
      </c>
      <c r="U112" s="36">
        <v>1.8417179407868822</v>
      </c>
      <c r="W112" s="15">
        <f t="shared" si="15"/>
        <v>13.364535465940568</v>
      </c>
      <c r="X112" s="16">
        <f t="shared" si="15"/>
        <v>3.0573515141670712E-2</v>
      </c>
      <c r="Y112" s="15">
        <f t="shared" si="15"/>
        <v>0.13423710706252262</v>
      </c>
      <c r="Z112" s="15">
        <f t="shared" si="15"/>
        <v>110.67087390184533</v>
      </c>
      <c r="AA112" s="15"/>
      <c r="AB112" s="15">
        <f>1/(1/U112+$Q112/U112)</f>
        <v>1.7854101494375481</v>
      </c>
      <c r="AD112" s="18">
        <v>55.487804878049616</v>
      </c>
      <c r="AE112" s="17"/>
      <c r="AL112" s="34"/>
    </row>
    <row r="113" spans="1:38">
      <c r="A113" s="33">
        <v>166</v>
      </c>
      <c r="B113" s="34">
        <v>1007</v>
      </c>
      <c r="C113" s="34">
        <v>322.89999999999998</v>
      </c>
      <c r="D113" s="35">
        <v>1.5</v>
      </c>
      <c r="E113" s="35">
        <v>0</v>
      </c>
      <c r="F113" s="35">
        <v>92.2</v>
      </c>
      <c r="G113" s="35">
        <v>5.3</v>
      </c>
      <c r="H113" s="34">
        <v>6.75</v>
      </c>
      <c r="I113" s="34" t="s">
        <v>125</v>
      </c>
      <c r="J113" s="34">
        <v>36</v>
      </c>
      <c r="K113" s="34" t="s">
        <v>127</v>
      </c>
      <c r="L113" s="34">
        <v>1</v>
      </c>
      <c r="M113" s="34">
        <v>14</v>
      </c>
      <c r="N113" s="34">
        <v>15</v>
      </c>
      <c r="O113" s="18">
        <v>28.960440139659859</v>
      </c>
      <c r="P113" s="36">
        <v>7.9684014265015595</v>
      </c>
      <c r="Q113" s="37">
        <v>2.7587893044062593E-2</v>
      </c>
      <c r="R113" s="36">
        <v>8.3162162566411874E-2</v>
      </c>
      <c r="S113" s="18">
        <v>49.33277624917767</v>
      </c>
      <c r="U113" s="36">
        <v>1.7728034028611641</v>
      </c>
      <c r="W113" s="15">
        <f t="shared" si="15"/>
        <v>7.7544718855108945</v>
      </c>
      <c r="X113" s="16">
        <f t="shared" si="15"/>
        <v>2.6847234412560008E-2</v>
      </c>
      <c r="Y113" s="15">
        <f t="shared" si="15"/>
        <v>8.092948849373599E-2</v>
      </c>
      <c r="Z113" s="15">
        <f t="shared" si="15"/>
        <v>48.00832764099362</v>
      </c>
      <c r="AA113" s="15"/>
      <c r="AB113" s="15">
        <f>1/(1/U113+$Q113/U113)</f>
        <v>1.7252085343371664</v>
      </c>
      <c r="AD113" s="18">
        <v>82.7</v>
      </c>
      <c r="AE113" s="17"/>
      <c r="AL113" s="34"/>
    </row>
    <row r="114" spans="1:38">
      <c r="A114" s="33">
        <v>166</v>
      </c>
      <c r="B114" s="34">
        <v>1007</v>
      </c>
      <c r="C114" s="34">
        <v>341.2</v>
      </c>
      <c r="D114" s="35">
        <v>2.2999999999999998</v>
      </c>
      <c r="E114" s="35">
        <v>0</v>
      </c>
      <c r="F114" s="35">
        <v>91.4</v>
      </c>
      <c r="G114" s="35">
        <v>1.6</v>
      </c>
      <c r="H114" s="34">
        <v>8</v>
      </c>
      <c r="I114" s="34" t="s">
        <v>125</v>
      </c>
      <c r="J114" s="34">
        <v>38</v>
      </c>
      <c r="K114" s="34" t="s">
        <v>127</v>
      </c>
      <c r="L114" s="34">
        <v>1</v>
      </c>
      <c r="M114" s="34">
        <v>13</v>
      </c>
      <c r="N114" s="34">
        <v>14</v>
      </c>
      <c r="O114" s="18">
        <v>27.3</v>
      </c>
      <c r="P114" s="36">
        <v>6.1</v>
      </c>
      <c r="Q114" s="37">
        <v>1.072E-2</v>
      </c>
      <c r="R114" s="35">
        <v>0.08</v>
      </c>
      <c r="S114" s="35">
        <v>45.1</v>
      </c>
      <c r="U114" s="40">
        <v>1.27</v>
      </c>
      <c r="W114" s="15">
        <f t="shared" si="15"/>
        <v>6.0353015671996193</v>
      </c>
      <c r="X114" s="16">
        <f t="shared" si="15"/>
        <v>1.0606300459078677E-2</v>
      </c>
      <c r="Y114" s="15">
        <f t="shared" si="15"/>
        <v>7.9151495963273699E-2</v>
      </c>
      <c r="Z114" s="15">
        <f t="shared" si="15"/>
        <v>44.621655849295557</v>
      </c>
      <c r="AA114" s="15"/>
      <c r="AB114" s="15">
        <f>1/(1/U114+$Q114/U114)</f>
        <v>1.2565299984169702</v>
      </c>
      <c r="AD114" t="s">
        <v>28</v>
      </c>
      <c r="AE114" s="17"/>
      <c r="AL114" s="34"/>
    </row>
    <row r="115" spans="1:38">
      <c r="A115" s="33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O115" s="18"/>
      <c r="P115" s="36"/>
      <c r="Q115" s="37"/>
      <c r="R115" s="36"/>
      <c r="S115" s="18"/>
      <c r="T115" s="36"/>
      <c r="AE115" s="17"/>
    </row>
    <row r="116" spans="1:38">
      <c r="A116" s="33"/>
      <c r="B116" s="34"/>
      <c r="C116" s="32"/>
      <c r="D116" s="32"/>
      <c r="E116" s="32"/>
      <c r="I116" s="32"/>
      <c r="J116" s="32"/>
      <c r="K116" s="32"/>
      <c r="L116" s="32"/>
      <c r="O116" s="18"/>
      <c r="P116" s="36"/>
      <c r="Q116" s="37"/>
      <c r="R116" s="36"/>
      <c r="S116" s="18"/>
      <c r="T116" s="36"/>
      <c r="AE116" s="17"/>
      <c r="AG116" s="18"/>
    </row>
    <row r="117" spans="1:38">
      <c r="A117" s="34"/>
      <c r="B117" s="34"/>
      <c r="C117" s="35"/>
      <c r="D117" s="35"/>
      <c r="E117" s="35"/>
      <c r="O117" s="18"/>
      <c r="P117" s="36"/>
      <c r="Q117" s="37"/>
      <c r="R117" s="36"/>
      <c r="S117" s="18"/>
      <c r="T117" s="36"/>
      <c r="AE117" s="17"/>
    </row>
    <row r="118" spans="1:38">
      <c r="A118" s="34"/>
      <c r="B118" s="34"/>
      <c r="C118" s="35"/>
      <c r="D118" s="35"/>
      <c r="E118" s="35"/>
      <c r="O118" s="18"/>
      <c r="P118" s="36"/>
      <c r="Q118" s="37"/>
      <c r="R118" s="36"/>
      <c r="S118" s="18"/>
      <c r="T118" s="36"/>
      <c r="AE118" s="17"/>
      <c r="AG118" s="18"/>
    </row>
    <row r="119" spans="1:38">
      <c r="A119" s="34"/>
      <c r="B119" s="34"/>
      <c r="C119" s="35"/>
      <c r="D119" s="35"/>
      <c r="E119" s="35"/>
      <c r="O119" s="18"/>
      <c r="P119" s="36"/>
      <c r="Q119" s="37"/>
      <c r="R119" s="36"/>
      <c r="S119" s="18"/>
      <c r="T119" s="36"/>
    </row>
    <row r="120" spans="1:38">
      <c r="A120" s="34"/>
      <c r="B120" s="34"/>
      <c r="C120" s="35"/>
      <c r="D120" s="35"/>
      <c r="E120" s="35"/>
      <c r="O120" s="18"/>
      <c r="P120" s="36"/>
      <c r="Q120" s="37"/>
      <c r="R120" s="36"/>
      <c r="S120" s="18"/>
      <c r="T120" s="36"/>
    </row>
    <row r="121" spans="1:38">
      <c r="A121" s="34"/>
      <c r="B121" s="34"/>
      <c r="C121" s="35"/>
      <c r="D121" s="35"/>
      <c r="E121" s="35"/>
      <c r="O121" s="18"/>
      <c r="P121" s="36"/>
      <c r="Q121" s="37"/>
      <c r="R121" s="36"/>
      <c r="S121" s="18"/>
      <c r="T121" s="36"/>
    </row>
    <row r="122" spans="1:38">
      <c r="A122" s="34"/>
      <c r="B122" s="34"/>
      <c r="C122" s="35"/>
      <c r="D122" s="35"/>
      <c r="E122" s="35"/>
      <c r="O122" s="18"/>
      <c r="P122" s="36"/>
      <c r="Q122" s="37"/>
      <c r="R122" s="36"/>
      <c r="S122" s="18"/>
      <c r="T122" s="36"/>
    </row>
    <row r="123" spans="1:38">
      <c r="A123" s="34"/>
      <c r="B123" s="34"/>
      <c r="C123" s="35"/>
      <c r="D123" s="35"/>
      <c r="E123" s="35"/>
      <c r="O123" s="18"/>
      <c r="P123" s="36"/>
      <c r="Q123" s="37"/>
      <c r="R123" s="36"/>
      <c r="S123" s="18"/>
      <c r="T123" s="36"/>
    </row>
    <row r="124" spans="1:38">
      <c r="A124" s="34"/>
      <c r="B124" s="34"/>
      <c r="C124" s="35"/>
      <c r="D124" s="35"/>
      <c r="E124" s="35"/>
      <c r="O124" s="18"/>
      <c r="P124" s="36"/>
      <c r="Q124" s="37"/>
      <c r="R124" s="36"/>
      <c r="S124" s="18"/>
      <c r="T124" s="36"/>
    </row>
    <row r="125" spans="1:38">
      <c r="A125" s="34"/>
      <c r="B125" s="34"/>
      <c r="C125" s="35"/>
      <c r="D125" s="35"/>
      <c r="E125" s="35"/>
      <c r="O125" s="18"/>
      <c r="P125" s="36"/>
      <c r="Q125" s="37"/>
      <c r="R125" s="36"/>
      <c r="S125" s="18"/>
      <c r="T125" s="36"/>
    </row>
    <row r="126" spans="1:38">
      <c r="A126" s="34"/>
      <c r="B126" s="34"/>
      <c r="C126" s="35"/>
      <c r="D126" s="35"/>
      <c r="E126" s="35"/>
      <c r="O126" s="18"/>
      <c r="P126" s="36"/>
      <c r="Q126" s="37"/>
      <c r="R126" s="36"/>
      <c r="S126" s="18"/>
      <c r="T126" s="36"/>
    </row>
    <row r="127" spans="1:38">
      <c r="A127" s="34"/>
      <c r="B127" s="34"/>
      <c r="C127" s="35"/>
      <c r="D127" s="35"/>
      <c r="E127" s="35"/>
      <c r="O127" s="18"/>
      <c r="P127" s="36"/>
      <c r="Q127" s="37"/>
      <c r="R127" s="36"/>
      <c r="S127" s="18"/>
      <c r="T127" s="36"/>
    </row>
    <row r="128" spans="1:38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O128" s="18"/>
      <c r="P128" s="36"/>
      <c r="Q128" s="37"/>
      <c r="R128" s="36"/>
      <c r="S128" s="18"/>
      <c r="T128" s="36"/>
    </row>
    <row r="129" spans="1:20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O129" s="18"/>
      <c r="P129" s="38"/>
      <c r="Q129" s="39"/>
    </row>
    <row r="130" spans="1:20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O130" s="18"/>
      <c r="P130" s="36"/>
      <c r="Q130" s="37"/>
      <c r="R130" s="36"/>
      <c r="S130" s="18"/>
      <c r="T130" s="36"/>
    </row>
    <row r="131" spans="1:20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O131" s="18"/>
      <c r="P131" s="36"/>
      <c r="Q131" s="37"/>
      <c r="R131" s="36"/>
      <c r="S131" s="18"/>
      <c r="T131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S6 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2019-12-12T17:12:49Z</dcterms:created>
  <dcterms:modified xsi:type="dcterms:W3CDTF">2019-12-12T17:13:21Z</dcterms:modified>
</cp:coreProperties>
</file>