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drye/Desktop/AJSWorking/Pengfei Li/Li/"/>
    </mc:Choice>
  </mc:AlternateContent>
  <xr:revisionPtr revIDLastSave="0" documentId="8_{D12490D0-60D6-7445-91C1-7926BA39484E}" xr6:coauthVersionLast="45" xr6:coauthVersionMax="45" xr10:uidLastSave="{00000000-0000-0000-0000-000000000000}"/>
  <bookViews>
    <workbookView xWindow="12380" yWindow="6460" windowWidth="27240" windowHeight="16440" xr2:uid="{35D5F497-5CC5-834E-8EC7-1CCED28EBE32}"/>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2" i="1" l="1"/>
  <c r="O82" i="1"/>
  <c r="R81" i="1"/>
  <c r="O81" i="1"/>
  <c r="R80" i="1"/>
  <c r="O80" i="1"/>
  <c r="R79" i="1"/>
  <c r="O79" i="1"/>
  <c r="R78" i="1"/>
  <c r="O78" i="1"/>
  <c r="R77" i="1"/>
  <c r="O77" i="1"/>
  <c r="R76" i="1"/>
  <c r="O76" i="1"/>
  <c r="R75" i="1"/>
  <c r="O75" i="1"/>
  <c r="R74" i="1"/>
  <c r="O74" i="1"/>
  <c r="R73" i="1"/>
  <c r="O73" i="1"/>
  <c r="R72" i="1"/>
  <c r="O72" i="1"/>
  <c r="R71" i="1"/>
  <c r="O71" i="1"/>
  <c r="R70" i="1"/>
  <c r="O70" i="1"/>
  <c r="R69" i="1"/>
  <c r="O69" i="1"/>
  <c r="R68" i="1"/>
  <c r="O68" i="1"/>
  <c r="R67" i="1"/>
  <c r="O67" i="1"/>
  <c r="R66" i="1"/>
  <c r="O66" i="1"/>
  <c r="R65" i="1"/>
  <c r="O65" i="1"/>
  <c r="R64" i="1"/>
  <c r="O64" i="1"/>
  <c r="R63" i="1"/>
  <c r="O63" i="1"/>
  <c r="R62" i="1"/>
  <c r="O62" i="1"/>
  <c r="R61" i="1"/>
  <c r="O61" i="1"/>
  <c r="R60" i="1"/>
  <c r="O60" i="1"/>
  <c r="R59" i="1"/>
  <c r="O59" i="1"/>
  <c r="R58" i="1"/>
  <c r="O58" i="1"/>
  <c r="R57" i="1"/>
  <c r="O57" i="1"/>
  <c r="R56" i="1"/>
  <c r="O56" i="1"/>
  <c r="R55" i="1"/>
  <c r="O55" i="1"/>
  <c r="R54" i="1"/>
  <c r="O54" i="1"/>
  <c r="R53" i="1"/>
  <c r="O53" i="1"/>
  <c r="R52" i="1"/>
  <c r="O52" i="1"/>
  <c r="R51" i="1"/>
  <c r="O51" i="1"/>
  <c r="R50" i="1"/>
  <c r="O50" i="1"/>
  <c r="R49" i="1"/>
  <c r="O49" i="1"/>
  <c r="R48" i="1"/>
  <c r="O48" i="1"/>
  <c r="R47" i="1"/>
  <c r="O47" i="1"/>
  <c r="R46" i="1"/>
  <c r="O46" i="1"/>
  <c r="R45" i="1"/>
  <c r="O45" i="1"/>
  <c r="R44" i="1"/>
  <c r="O44" i="1"/>
  <c r="R43" i="1"/>
  <c r="O43" i="1"/>
  <c r="R42" i="1"/>
  <c r="O42" i="1"/>
  <c r="R41" i="1"/>
  <c r="O41" i="1"/>
  <c r="R40" i="1"/>
  <c r="O40" i="1"/>
  <c r="R39" i="1"/>
  <c r="O39" i="1"/>
  <c r="R38" i="1"/>
  <c r="O38" i="1"/>
  <c r="R37" i="1"/>
  <c r="O37" i="1"/>
  <c r="R36" i="1"/>
  <c r="O36" i="1"/>
  <c r="R35" i="1"/>
  <c r="O35" i="1"/>
  <c r="R34" i="1"/>
  <c r="O34" i="1"/>
  <c r="R33" i="1"/>
  <c r="O33" i="1"/>
  <c r="R32" i="1"/>
  <c r="O32" i="1"/>
  <c r="R31" i="1"/>
  <c r="O31" i="1"/>
  <c r="R30" i="1"/>
  <c r="O30" i="1"/>
  <c r="R29" i="1"/>
  <c r="O29" i="1"/>
  <c r="R28" i="1"/>
  <c r="O28" i="1"/>
  <c r="R27" i="1"/>
  <c r="O27" i="1"/>
  <c r="R26" i="1"/>
  <c r="O26" i="1"/>
  <c r="R25" i="1"/>
  <c r="O25" i="1"/>
  <c r="R24" i="1"/>
  <c r="O24" i="1"/>
  <c r="R23" i="1"/>
  <c r="O23" i="1"/>
  <c r="R22" i="1"/>
  <c r="O22" i="1"/>
  <c r="R21" i="1"/>
  <c r="O21" i="1"/>
  <c r="R20" i="1"/>
  <c r="O20" i="1"/>
  <c r="R19" i="1"/>
  <c r="O19" i="1"/>
  <c r="R18" i="1"/>
  <c r="O18" i="1"/>
  <c r="R17" i="1"/>
  <c r="O17" i="1"/>
  <c r="R16" i="1"/>
  <c r="O16" i="1"/>
  <c r="R15" i="1"/>
  <c r="O15" i="1"/>
  <c r="R14" i="1"/>
  <c r="O14" i="1"/>
  <c r="R13" i="1"/>
  <c r="O13" i="1"/>
  <c r="R12" i="1"/>
  <c r="O12" i="1"/>
  <c r="R11" i="1"/>
  <c r="O11" i="1"/>
  <c r="R10" i="1"/>
  <c r="O10" i="1"/>
  <c r="R9" i="1"/>
  <c r="O9" i="1"/>
  <c r="R8" i="1"/>
  <c r="O8" i="1"/>
  <c r="R7" i="1"/>
  <c r="O7" i="1"/>
  <c r="R6" i="1"/>
  <c r="O6" i="1"/>
  <c r="R5" i="1"/>
  <c r="O5" i="1"/>
  <c r="R4" i="1"/>
  <c r="O4" i="1"/>
</calcChain>
</file>

<file path=xl/sharedStrings.xml><?xml version="1.0" encoding="utf-8"?>
<sst xmlns="http://schemas.openxmlformats.org/spreadsheetml/2006/main" count="115" uniqueCount="96">
  <si>
    <t>Table S1b. LA-ICP-MS U–Pb analyses of monazite. *Excluded from age calculation</t>
    <phoneticPr fontId="0" type="noConversion"/>
  </si>
  <si>
    <t>207Pb/206Pb</t>
  </si>
  <si>
    <t>207Pb/235U</t>
  </si>
  <si>
    <t>206Pb/238U</t>
  </si>
  <si>
    <t>Error</t>
  </si>
  <si>
    <t>Disc</t>
    <phoneticPr fontId="0" type="noConversion"/>
  </si>
  <si>
    <t>Th232</t>
    <phoneticPr fontId="0" type="noConversion"/>
  </si>
  <si>
    <t>U238</t>
    <phoneticPr fontId="0" type="noConversion"/>
  </si>
  <si>
    <t>Th/U</t>
    <phoneticPr fontId="0" type="noConversion"/>
  </si>
  <si>
    <t/>
  </si>
  <si>
    <t>Ratio</t>
  </si>
  <si>
    <t>1sigma</t>
  </si>
  <si>
    <t>correlation</t>
    <phoneticPr fontId="0" type="noConversion"/>
  </si>
  <si>
    <t>Age (Ma)</t>
  </si>
  <si>
    <t>%</t>
    <phoneticPr fontId="0" type="noConversion"/>
  </si>
  <si>
    <t>ppm</t>
  </si>
  <si>
    <t>L14FY40-03*</t>
    <phoneticPr fontId="0" type="noConversion"/>
  </si>
  <si>
    <t>L14FY40-17</t>
  </si>
  <si>
    <t>L14FY40-04</t>
  </si>
  <si>
    <t>L14FY40-14</t>
  </si>
  <si>
    <t>L14FY40-02</t>
  </si>
  <si>
    <t>L14FY40-18</t>
  </si>
  <si>
    <t>L14FY40-13</t>
  </si>
  <si>
    <t>L14FY40-19</t>
  </si>
  <si>
    <t>L14FY40-01</t>
  </si>
  <si>
    <t>L14FY40-15</t>
  </si>
  <si>
    <t>L14FY40-05</t>
  </si>
  <si>
    <t>L14FY40-11</t>
  </si>
  <si>
    <t>L14FY40-12</t>
  </si>
  <si>
    <t>L14FY40-07</t>
  </si>
  <si>
    <t>L14FY40-06</t>
  </si>
  <si>
    <t>L14FY40-08</t>
  </si>
  <si>
    <t>L14FY40-09</t>
  </si>
  <si>
    <t>L14FY40-20</t>
  </si>
  <si>
    <t>L14FY40-10</t>
  </si>
  <si>
    <t>L15FY14-01</t>
  </si>
  <si>
    <t>L15FY14-02</t>
  </si>
  <si>
    <t>L15FY14-03</t>
  </si>
  <si>
    <t>L15FY14-04</t>
  </si>
  <si>
    <t>L15FY14-05</t>
  </si>
  <si>
    <t>L15FY14-06</t>
  </si>
  <si>
    <t>L15FY14-07</t>
  </si>
  <si>
    <t>L15FY14-08</t>
  </si>
  <si>
    <t>L15FY14-09</t>
  </si>
  <si>
    <t>L15FY14-10</t>
  </si>
  <si>
    <t>L15FY14-11</t>
  </si>
  <si>
    <t>L15FY14-12</t>
  </si>
  <si>
    <t>L15FY14-13</t>
  </si>
  <si>
    <t>L15FY14-14</t>
  </si>
  <si>
    <t>L15FY14-15</t>
  </si>
  <si>
    <t>L15FY14-16</t>
  </si>
  <si>
    <t>L15FY14-17</t>
  </si>
  <si>
    <t>L15FY14-18</t>
  </si>
  <si>
    <t>L15FY14-19</t>
  </si>
  <si>
    <t>L15FY14-20</t>
  </si>
  <si>
    <t>L15FY3-20</t>
  </si>
  <si>
    <t>L15FY3-01</t>
  </si>
  <si>
    <t>L15FY3-10</t>
  </si>
  <si>
    <t>L15FY3-03</t>
  </si>
  <si>
    <t>L15FY3-15</t>
  </si>
  <si>
    <t>L15FY3-04</t>
  </si>
  <si>
    <t>L15FY3-19</t>
  </si>
  <si>
    <t>L15FY3-07</t>
  </si>
  <si>
    <t>L15FY3-16</t>
  </si>
  <si>
    <t>L15FY3-02</t>
  </si>
  <si>
    <t>L15FY3-12</t>
  </si>
  <si>
    <t>L15FY3-11</t>
  </si>
  <si>
    <t>L15FY3-14</t>
  </si>
  <si>
    <t>L15FY3-17</t>
  </si>
  <si>
    <t>L15FY3-08</t>
  </si>
  <si>
    <t>L15FY3-05</t>
  </si>
  <si>
    <t>L15FY3-09</t>
  </si>
  <si>
    <t>L15FY3-18</t>
  </si>
  <si>
    <t>L15FY3-13</t>
  </si>
  <si>
    <t>L15FY3-06</t>
  </si>
  <si>
    <t>L14FY8-16</t>
  </si>
  <si>
    <t>L14FY8-02</t>
  </si>
  <si>
    <t>L14FY8-14</t>
  </si>
  <si>
    <t>L14FY8-17</t>
  </si>
  <si>
    <t>L14FY8-03</t>
  </si>
  <si>
    <t>L14FY8-06</t>
  </si>
  <si>
    <t>L14FY8-01</t>
  </si>
  <si>
    <t>L14FY8-20</t>
  </si>
  <si>
    <t>L14FY8-05</t>
  </si>
  <si>
    <t>L14FY8-15</t>
  </si>
  <si>
    <t>L14FY8-08</t>
  </si>
  <si>
    <t>L14FY8-12</t>
  </si>
  <si>
    <t>L14FY8-09</t>
  </si>
  <si>
    <t>L14FY8-19</t>
  </si>
  <si>
    <t>L14FY8-07</t>
  </si>
  <si>
    <t>L14FY8-13</t>
  </si>
  <si>
    <t>L14FY8-11</t>
  </si>
  <si>
    <t>L14FY8-18</t>
  </si>
  <si>
    <t>L14FY8-10</t>
  </si>
  <si>
    <t>L14FY8-04</t>
  </si>
  <si>
    <r>
      <rPr>
        <b/>
        <sz val="12"/>
        <color theme="1"/>
        <rFont val="Arial"/>
        <family val="2"/>
      </rPr>
      <t>U-Pb monazite geochronology</t>
    </r>
    <r>
      <rPr>
        <sz val="12"/>
        <color theme="1"/>
        <rFont val="Arial"/>
        <family val="2"/>
      </rPr>
      <t xml:space="preserve">. —— Monazite grains were separated from four samples (L14FY40, L15FY14, L14FY08 and L15FY03) in the Chinese Altai Orogen. The Backscattered electrons (BSE) investigation was carried out to determine internal structures within grains. Monazite U-Pb dating was done by LA-ICP-MS at the Wuhan SampleSolution Analytical Technology Co., Ltd., China. Laser sampling was performed using a GeolasPro laser ablation system that includes a COMPexPro ArF excimer laser (wavelength of 193 nm and maximum energy of 200 mJ) and a MicroLas optical system. An Agilent 7700e ICP-MS instrument was taken to acquire ion-signal intensities. Helium was used as a carrier gas, while argon was adapted as the make-up gas and mixed with the carrier gas via a T-connector before entering the ICP. A “wire” signal smoothing device is included in this laser ablation system, by which smooth signals are produced even at low laser repetition rates down to 1 Hz (Hu et al., 2015), which is useful for in-situ U-Pb dating of high-U minerals (Zong et al., 2015). The spot size and frequency of the laser were set to 16 µm and 2 Hz, respectively. Monazite standard 44069 and glass NIST610 were taken as external standards for U-Pb dating and trace element calibration, respectively. Each analysis incorporated a background acquisition of approximately 20-30s followed by 50s of data acquisition from the sample. An Excel-based software ICPMSDataCal was used for data processing (Liu et al., 2008; Liu et al., 2010). Concordia diagrams and weighted mean calculations were made by Isoplot/Excel software (Ludwig, 2003).                                                                   </t>
    </r>
    <r>
      <rPr>
        <b/>
        <sz val="12"/>
        <color theme="1"/>
        <rFont val="Arial"/>
        <family val="2"/>
      </rPr>
      <t xml:space="preserve">References:   </t>
    </r>
    <r>
      <rPr>
        <sz val="12"/>
        <color theme="1"/>
        <rFont val="Arial"/>
        <family val="2"/>
      </rPr>
      <t xml:space="preserve">                                                                                                                                                                                                                                                                                                            </t>
    </r>
    <r>
      <rPr>
        <i/>
        <sz val="12"/>
        <color theme="1"/>
        <rFont val="Arial"/>
        <family val="2"/>
      </rPr>
      <t>Hu, Z., Zhang, W., Liu, Y., Gao, S., Li, M., Zong, K., Chen, H., and Hu, S., 2015, “Wave” Signal-Smoothing and Mercury-Removing Device for Laser Ablation Quadrupole and Multiple Collector ICPMS Analysis: Application to Lead Isotope Analysis: Analytical Chemistry, v. 87, no. 2, p. 1152-1157.
Liu, Y., Hu, Z., Gao, S., Günther, D., Xu, J., Gao, C., and Chen, H., 2008, In situ analysis of major and trace elements of anhydrous minerals by LA-ICP-MS without applying an internal standard: Chemical Geology, v. 257, no. 1, p. 34-43.
Liu, Y., Gao, S., Hu, Z., Gao, C., Zong, K., and Wang, D., 2010, Continental and Oceanic Crust Recycling-induced Melt–Peridotite Interactions in the Trans-North China Orogen: U–Pb Dating, Hf Isotopes and Trace Elements in Zircons from Mantle Xenoliths: Journal of Petrology, v. 51, no. 1-2, p. 537-571.                                                                                                         Ludwig, K. R., 2003, Isoplot/Ex Version 3.0: A geochronological toolkit for Microsoft Excel, Berkeley, Berkeley Geochronological Centre Special Publication, 70 p.
Zong, K. Q., Chen, J. Y., Hu, Z. C., Liu, Y. S., Li, M., Fan, H. H., and Meng, Y. N., 2015, In-situ U-Pb dating of uraninite by fs-LA-ICP-MS: Science China Earth Sciences, v. 58, no. 10, p. 1731-1740.</t>
    </r>
    <r>
      <rPr>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</si>
</sst>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
    <numFmt numFmtId="165" formatCode="0.0000\ "/>
    <numFmt numFmtId="166" formatCode="0_);[Red]\(0\)"/>
    <numFmt numFmtId="167" formatCode="0.0_ "/>
    <numFmt numFmtId="168" formatCode="0.0000_ "/>
  </numFmts>
  <fonts count="8" x14ac:knownFonts="1">
    <font>
      <sz val="12"/>
      <color theme="1"/>
      <name val="Calibri"/>
      <family val="2"/>
      <scheme val="minor"/>
    </font>
    <font>
      <sz val="12"/>
      <color theme="1"/>
      <name val="Times New Roman"/>
      <family val="1"/>
    </font>
    <font>
      <sz val="9"/>
      <name val="Times New Roman"/>
      <family val="1"/>
    </font>
    <font>
      <i/>
      <sz val="9"/>
      <color theme="1"/>
      <name val="Times New Roman"/>
      <family val="1"/>
    </font>
    <font>
      <sz val="9"/>
      <color theme="1"/>
      <name val="Times New Roman"/>
      <family val="1"/>
    </font>
    <font>
      <sz val="12"/>
      <color theme="1"/>
      <name val="Arial"/>
      <family val="2"/>
    </font>
    <font>
      <b/>
      <sz val="12"/>
      <color theme="1"/>
      <name val="Arial"/>
      <family val="2"/>
    </font>
    <font>
      <i/>
      <sz val="12"/>
      <color theme="1"/>
      <name val="Arial"/>
      <family val="2"/>
    </font>
  </fonts>
  <fills count="2">
    <fill>
      <patternFill patternType="none"/>
    </fill>
    <fill>
      <patternFill patternType="gray125"/>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0" fillId="0" borderId="0" xfId="0" applyAlignment="1">
      <alignment horizontal="left" vertical="center"/>
    </xf>
    <xf numFmtId="164" fontId="2" fillId="0" borderId="0" xfId="0" applyNumberFormat="1" applyFont="1" applyAlignment="1">
      <alignment vertical="center"/>
    </xf>
    <xf numFmtId="0" fontId="3" fillId="0" borderId="0" xfId="0" applyFont="1" applyAlignment="1">
      <alignment vertical="center"/>
    </xf>
    <xf numFmtId="164" fontId="3" fillId="0" borderId="0" xfId="0" applyNumberFormat="1"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164" fontId="4" fillId="0" borderId="2" xfId="0" applyNumberFormat="1" applyFont="1" applyBorder="1" applyAlignment="1">
      <alignment vertical="center"/>
    </xf>
    <xf numFmtId="0" fontId="3" fillId="0" borderId="2" xfId="0" applyFont="1" applyBorder="1" applyAlignment="1">
      <alignment vertical="center"/>
    </xf>
    <xf numFmtId="164" fontId="3" fillId="0" borderId="2" xfId="0" applyNumberFormat="1" applyFont="1" applyBorder="1" applyAlignment="1">
      <alignment vertical="center"/>
    </xf>
    <xf numFmtId="164" fontId="3" fillId="0" borderId="3" xfId="0" applyNumberFormat="1" applyFont="1" applyBorder="1" applyAlignment="1">
      <alignmen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vertical="center"/>
    </xf>
    <xf numFmtId="0" fontId="4" fillId="0" borderId="5" xfId="0" applyFont="1" applyBorder="1" applyAlignment="1">
      <alignment vertical="center"/>
    </xf>
    <xf numFmtId="164" fontId="4" fillId="0" borderId="5" xfId="0" applyNumberFormat="1" applyFont="1" applyBorder="1" applyAlignment="1">
      <alignment vertical="center"/>
    </xf>
    <xf numFmtId="0" fontId="3" fillId="0" borderId="5" xfId="0" applyFont="1" applyBorder="1" applyAlignment="1">
      <alignment vertical="center"/>
    </xf>
    <xf numFmtId="164" fontId="3" fillId="0" borderId="5" xfId="0" applyNumberFormat="1" applyFont="1" applyBorder="1" applyAlignment="1">
      <alignment vertical="center"/>
    </xf>
    <xf numFmtId="164" fontId="3" fillId="0" borderId="6" xfId="0" applyNumberFormat="1" applyFont="1" applyBorder="1" applyAlignment="1">
      <alignment vertical="center"/>
    </xf>
    <xf numFmtId="0" fontId="4" fillId="0" borderId="5" xfId="0" applyFont="1" applyBorder="1" applyAlignment="1">
      <alignment horizontal="right" vertical="center"/>
    </xf>
    <xf numFmtId="0" fontId="4" fillId="0" borderId="6" xfId="0" applyFont="1" applyBorder="1" applyAlignment="1">
      <alignment horizontal="right"/>
    </xf>
    <xf numFmtId="165" fontId="4" fillId="0" borderId="1" xfId="0" applyNumberFormat="1" applyFont="1" applyBorder="1" applyAlignment="1">
      <alignment vertical="center"/>
    </xf>
    <xf numFmtId="165" fontId="4" fillId="0" borderId="2" xfId="0" applyNumberFormat="1" applyFont="1" applyBorder="1" applyAlignment="1">
      <alignment vertical="center"/>
    </xf>
    <xf numFmtId="165" fontId="4" fillId="0" borderId="3" xfId="0" applyNumberFormat="1" applyFont="1" applyBorder="1" applyAlignment="1">
      <alignment vertical="center"/>
    </xf>
    <xf numFmtId="166" fontId="4" fillId="0" borderId="1" xfId="0" applyNumberFormat="1" applyFont="1" applyBorder="1" applyAlignment="1">
      <alignment vertical="center"/>
    </xf>
    <xf numFmtId="166" fontId="4" fillId="0" borderId="2" xfId="0" applyNumberFormat="1" applyFont="1" applyBorder="1" applyAlignment="1">
      <alignment vertical="center"/>
    </xf>
    <xf numFmtId="164" fontId="4" fillId="0" borderId="3" xfId="0" applyNumberFormat="1" applyFont="1" applyBorder="1" applyAlignment="1">
      <alignment vertical="center"/>
    </xf>
    <xf numFmtId="164" fontId="4" fillId="0" borderId="0" xfId="0" applyNumberFormat="1" applyFont="1" applyAlignment="1">
      <alignment vertical="center"/>
    </xf>
    <xf numFmtId="167" fontId="3" fillId="0" borderId="3" xfId="0" applyNumberFormat="1" applyFont="1" applyBorder="1"/>
    <xf numFmtId="165" fontId="4" fillId="0" borderId="7" xfId="0" applyNumberFormat="1" applyFont="1" applyBorder="1" applyAlignment="1">
      <alignment vertical="center"/>
    </xf>
    <xf numFmtId="165" fontId="4" fillId="0" borderId="0" xfId="0" applyNumberFormat="1" applyFont="1" applyAlignment="1">
      <alignment vertical="center"/>
    </xf>
    <xf numFmtId="165" fontId="4" fillId="0" borderId="8" xfId="0" applyNumberFormat="1" applyFont="1" applyBorder="1" applyAlignment="1">
      <alignment vertical="center"/>
    </xf>
    <xf numFmtId="166" fontId="4" fillId="0" borderId="7" xfId="0" applyNumberFormat="1" applyFont="1" applyBorder="1" applyAlignment="1">
      <alignment vertical="center"/>
    </xf>
    <xf numFmtId="166" fontId="4" fillId="0" borderId="0" xfId="0" applyNumberFormat="1" applyFont="1" applyAlignment="1">
      <alignment vertical="center"/>
    </xf>
    <xf numFmtId="164" fontId="4" fillId="0" borderId="8" xfId="0" applyNumberFormat="1" applyFont="1" applyBorder="1" applyAlignment="1">
      <alignment vertical="center"/>
    </xf>
    <xf numFmtId="167" fontId="3" fillId="0" borderId="8" xfId="0" applyNumberFormat="1" applyFont="1" applyBorder="1"/>
    <xf numFmtId="165" fontId="4" fillId="0" borderId="4" xfId="0" applyNumberFormat="1" applyFont="1" applyBorder="1" applyAlignment="1">
      <alignment vertical="center"/>
    </xf>
    <xf numFmtId="165" fontId="4" fillId="0" borderId="5" xfId="0" applyNumberFormat="1" applyFont="1" applyBorder="1" applyAlignment="1">
      <alignment vertical="center"/>
    </xf>
    <xf numFmtId="165" fontId="4" fillId="0" borderId="6" xfId="0" applyNumberFormat="1" applyFont="1" applyBorder="1" applyAlignment="1">
      <alignment vertical="center"/>
    </xf>
    <xf numFmtId="166" fontId="4" fillId="0" borderId="4" xfId="0" applyNumberFormat="1" applyFont="1" applyBorder="1" applyAlignment="1">
      <alignment vertical="center"/>
    </xf>
    <xf numFmtId="166" fontId="4" fillId="0" borderId="5" xfId="0" applyNumberFormat="1" applyFont="1" applyBorder="1" applyAlignment="1">
      <alignment vertical="center"/>
    </xf>
    <xf numFmtId="167" fontId="3" fillId="0" borderId="6" xfId="0" applyNumberFormat="1" applyFont="1" applyBorder="1"/>
    <xf numFmtId="0" fontId="4" fillId="0" borderId="3" xfId="0" applyFont="1" applyBorder="1" applyAlignment="1">
      <alignment vertical="center"/>
    </xf>
    <xf numFmtId="168" fontId="4" fillId="0" borderId="7" xfId="0" applyNumberFormat="1" applyFont="1" applyBorder="1" applyAlignment="1">
      <alignment vertical="center"/>
    </xf>
    <xf numFmtId="168" fontId="4" fillId="0" borderId="0" xfId="0" applyNumberFormat="1" applyFont="1" applyAlignment="1">
      <alignment vertical="center"/>
    </xf>
    <xf numFmtId="168" fontId="4" fillId="0" borderId="8" xfId="0" applyNumberFormat="1" applyFont="1" applyBorder="1" applyAlignment="1">
      <alignment vertical="center"/>
    </xf>
    <xf numFmtId="0" fontId="4" fillId="0" borderId="7" xfId="0" applyFont="1" applyBorder="1" applyAlignment="1">
      <alignment vertical="center"/>
    </xf>
    <xf numFmtId="164" fontId="4" fillId="0" borderId="6" xfId="0" applyNumberFormat="1" applyFont="1" applyBorder="1" applyAlignment="1">
      <alignment vertical="center"/>
    </xf>
    <xf numFmtId="164" fontId="0" fillId="0" borderId="0" xfId="0" applyNumberFormat="1"/>
    <xf numFmtId="0" fontId="5" fillId="0" borderId="1" xfId="0"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7" xfId="0" applyFont="1" applyBorder="1" applyAlignment="1">
      <alignment vertical="top" wrapText="1"/>
    </xf>
    <xf numFmtId="0" fontId="5" fillId="0" borderId="0" xfId="0" applyFont="1" applyAlignment="1">
      <alignment vertical="top" wrapText="1"/>
    </xf>
    <xf numFmtId="0" fontId="5" fillId="0" borderId="8"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F440C-FC1B-4448-8549-CB76CBDFE45D}">
  <dimension ref="A1:R104"/>
  <sheetViews>
    <sheetView tabSelected="1" workbookViewId="0">
      <selection sqref="A1:R104"/>
    </sheetView>
  </sheetViews>
  <sheetFormatPr baseColWidth="10" defaultRowHeight="16" x14ac:dyDescent="0.2"/>
  <sheetData>
    <row r="1" spans="1:18" x14ac:dyDescent="0.2">
      <c r="A1" s="1" t="s">
        <v>0</v>
      </c>
      <c r="B1" s="2"/>
      <c r="C1" s="2"/>
      <c r="D1" s="2"/>
      <c r="E1" s="2"/>
      <c r="F1" s="2"/>
      <c r="G1" s="2"/>
      <c r="H1" s="2"/>
      <c r="I1" s="2"/>
      <c r="J1" s="2"/>
      <c r="K1" s="2"/>
      <c r="L1" s="3"/>
      <c r="M1" s="4"/>
      <c r="N1" s="5"/>
      <c r="O1" s="5"/>
      <c r="P1" s="6"/>
      <c r="Q1" s="6"/>
    </row>
    <row r="2" spans="1:18" x14ac:dyDescent="0.2">
      <c r="A2" s="7"/>
      <c r="B2" s="8" t="s">
        <v>1</v>
      </c>
      <c r="C2" s="8" t="s">
        <v>1</v>
      </c>
      <c r="D2" s="8" t="s">
        <v>2</v>
      </c>
      <c r="E2" s="8" t="s">
        <v>2</v>
      </c>
      <c r="F2" s="8" t="s">
        <v>3</v>
      </c>
      <c r="G2" s="8" t="s">
        <v>3</v>
      </c>
      <c r="H2" s="8" t="s">
        <v>4</v>
      </c>
      <c r="I2" s="7" t="s">
        <v>1</v>
      </c>
      <c r="J2" s="9" t="s">
        <v>1</v>
      </c>
      <c r="K2" s="8" t="s">
        <v>2</v>
      </c>
      <c r="L2" s="9" t="s">
        <v>2</v>
      </c>
      <c r="M2" s="10" t="s">
        <v>3</v>
      </c>
      <c r="N2" s="11" t="s">
        <v>3</v>
      </c>
      <c r="O2" s="12" t="s">
        <v>5</v>
      </c>
      <c r="P2" s="13" t="s">
        <v>6</v>
      </c>
      <c r="Q2" s="13" t="s">
        <v>7</v>
      </c>
      <c r="R2" s="14" t="s">
        <v>8</v>
      </c>
    </row>
    <row r="3" spans="1:18" x14ac:dyDescent="0.2">
      <c r="A3" s="15" t="s">
        <v>9</v>
      </c>
      <c r="B3" s="16" t="s">
        <v>10</v>
      </c>
      <c r="C3" s="16" t="s">
        <v>11</v>
      </c>
      <c r="D3" s="16" t="s">
        <v>10</v>
      </c>
      <c r="E3" s="16" t="s">
        <v>11</v>
      </c>
      <c r="F3" s="16" t="s">
        <v>10</v>
      </c>
      <c r="G3" s="16" t="s">
        <v>11</v>
      </c>
      <c r="H3" s="16" t="s">
        <v>12</v>
      </c>
      <c r="I3" s="15" t="s">
        <v>13</v>
      </c>
      <c r="J3" s="17" t="s">
        <v>11</v>
      </c>
      <c r="K3" s="16" t="s">
        <v>13</v>
      </c>
      <c r="L3" s="17" t="s">
        <v>11</v>
      </c>
      <c r="M3" s="18" t="s">
        <v>13</v>
      </c>
      <c r="N3" s="19" t="s">
        <v>11</v>
      </c>
      <c r="O3" s="20" t="s">
        <v>14</v>
      </c>
      <c r="P3" s="21" t="s">
        <v>15</v>
      </c>
      <c r="Q3" s="21" t="s">
        <v>15</v>
      </c>
      <c r="R3" s="22"/>
    </row>
    <row r="4" spans="1:18" x14ac:dyDescent="0.2">
      <c r="A4" s="6" t="s">
        <v>16</v>
      </c>
      <c r="B4" s="23">
        <v>6.1792268596972164E-2</v>
      </c>
      <c r="C4" s="24">
        <v>4.4858304961344735E-3</v>
      </c>
      <c r="D4" s="24">
        <v>0.3565486910482179</v>
      </c>
      <c r="E4" s="24">
        <v>2.3595891481699143E-2</v>
      </c>
      <c r="F4" s="24">
        <v>4.2770446544049254E-2</v>
      </c>
      <c r="G4" s="24">
        <v>7.2551876262342988E-4</v>
      </c>
      <c r="H4" s="25">
        <v>0.25632284803115785</v>
      </c>
      <c r="I4" s="26">
        <v>733.34</v>
      </c>
      <c r="J4" s="27">
        <v>157.38749999999999</v>
      </c>
      <c r="K4" s="27">
        <v>309.6347129916665</v>
      </c>
      <c r="L4" s="27">
        <v>17.662890357077128</v>
      </c>
      <c r="M4" s="27">
        <v>269.98267327860509</v>
      </c>
      <c r="N4" s="27">
        <v>4.487530900798439</v>
      </c>
      <c r="O4" s="28">
        <f>100*K4/M4-100</f>
        <v>14.686883136438539</v>
      </c>
      <c r="P4" s="29">
        <v>1398.1027024466653</v>
      </c>
      <c r="Q4" s="29">
        <v>332.29440529781874</v>
      </c>
      <c r="R4" s="30">
        <f>P4/Q4</f>
        <v>4.2074217325254581</v>
      </c>
    </row>
    <row r="5" spans="1:18" x14ac:dyDescent="0.2">
      <c r="A5" s="6" t="s">
        <v>17</v>
      </c>
      <c r="B5" s="31">
        <v>5.1712202757597976E-2</v>
      </c>
      <c r="C5" s="32">
        <v>3.6885062488592512E-3</v>
      </c>
      <c r="D5" s="32">
        <v>0.30756616293718231</v>
      </c>
      <c r="E5" s="32">
        <v>2.0980825527312411E-2</v>
      </c>
      <c r="F5" s="32">
        <v>4.3531003906219293E-2</v>
      </c>
      <c r="G5" s="32">
        <v>7.9633737601442916E-4</v>
      </c>
      <c r="H5" s="33">
        <v>0.26817259789110526</v>
      </c>
      <c r="I5" s="34">
        <v>272.28500000000003</v>
      </c>
      <c r="J5" s="35">
        <v>162.9425</v>
      </c>
      <c r="K5" s="35">
        <v>272.29275352133959</v>
      </c>
      <c r="L5" s="35">
        <v>16.29359261386988</v>
      </c>
      <c r="M5" s="35">
        <v>274.68273038869683</v>
      </c>
      <c r="N5" s="35">
        <v>4.9216109028461164</v>
      </c>
      <c r="O5" s="36">
        <f t="shared" ref="O5:O68" si="0">100*K5/M5-100</f>
        <v>-0.87008632249113305</v>
      </c>
      <c r="P5" s="29">
        <v>9068.5168680610659</v>
      </c>
      <c r="Q5" s="29">
        <v>731.65362049333862</v>
      </c>
      <c r="R5" s="37">
        <f t="shared" ref="R5:R68" si="1">P5/Q5</f>
        <v>12.394549297721449</v>
      </c>
    </row>
    <row r="6" spans="1:18" x14ac:dyDescent="0.2">
      <c r="A6" s="6" t="s">
        <v>18</v>
      </c>
      <c r="B6" s="31">
        <v>4.9214630450721657E-2</v>
      </c>
      <c r="C6" s="32">
        <v>1.2830690738618318E-3</v>
      </c>
      <c r="D6" s="32">
        <v>0.2955351880122109</v>
      </c>
      <c r="E6" s="32">
        <v>7.3080883646396292E-3</v>
      </c>
      <c r="F6" s="32">
        <v>4.3596122391650026E-2</v>
      </c>
      <c r="G6" s="32">
        <v>3.0866954432672868E-4</v>
      </c>
      <c r="H6" s="33">
        <v>0.2863197627291264</v>
      </c>
      <c r="I6" s="34">
        <v>166.75</v>
      </c>
      <c r="J6" s="35">
        <v>61.102499999999999</v>
      </c>
      <c r="K6" s="35">
        <v>262.90692224623479</v>
      </c>
      <c r="L6" s="35">
        <v>5.7305450562591327</v>
      </c>
      <c r="M6" s="35">
        <v>275.08498736944853</v>
      </c>
      <c r="N6" s="35">
        <v>1.9124652345384761</v>
      </c>
      <c r="O6" s="36">
        <f t="shared" si="0"/>
        <v>-4.4270191694824064</v>
      </c>
      <c r="P6" s="29">
        <v>40083.544657731094</v>
      </c>
      <c r="Q6" s="29">
        <v>3736.4584913583171</v>
      </c>
      <c r="R6" s="37">
        <f t="shared" si="1"/>
        <v>10.727683647613464</v>
      </c>
    </row>
    <row r="7" spans="1:18" x14ac:dyDescent="0.2">
      <c r="A7" s="6" t="s">
        <v>19</v>
      </c>
      <c r="B7" s="31">
        <v>5.3774590348507963E-2</v>
      </c>
      <c r="C7" s="32">
        <v>2.8240747210830472E-3</v>
      </c>
      <c r="D7" s="32">
        <v>0.32382217577390737</v>
      </c>
      <c r="E7" s="32">
        <v>1.692415058334644E-2</v>
      </c>
      <c r="F7" s="32">
        <v>4.364054141069236E-2</v>
      </c>
      <c r="G7" s="32">
        <v>5.5993628277081168E-4</v>
      </c>
      <c r="H7" s="33">
        <v>0.24549812845088173</v>
      </c>
      <c r="I7" s="34">
        <v>361.16500000000002</v>
      </c>
      <c r="J7" s="35">
        <v>118.50749999999999</v>
      </c>
      <c r="K7" s="35">
        <v>284.83844257174263</v>
      </c>
      <c r="L7" s="35">
        <v>12.982414759651235</v>
      </c>
      <c r="M7" s="35">
        <v>275.35936295830123</v>
      </c>
      <c r="N7" s="35">
        <v>3.4618389457595797</v>
      </c>
      <c r="O7" s="36">
        <f t="shared" si="0"/>
        <v>3.442439549395985</v>
      </c>
      <c r="P7" s="29">
        <v>7823.6766742526061</v>
      </c>
      <c r="Q7" s="29">
        <v>852.2981728698569</v>
      </c>
      <c r="R7" s="37">
        <f t="shared" si="1"/>
        <v>9.1795065662392954</v>
      </c>
    </row>
    <row r="8" spans="1:18" x14ac:dyDescent="0.2">
      <c r="A8" s="6" t="s">
        <v>20</v>
      </c>
      <c r="B8" s="31">
        <v>5.5024300974440936E-2</v>
      </c>
      <c r="C8" s="32">
        <v>4.2073404994989452E-3</v>
      </c>
      <c r="D8" s="32">
        <v>0.32657112234400171</v>
      </c>
      <c r="E8" s="32">
        <v>2.3850606530876717E-2</v>
      </c>
      <c r="F8" s="32">
        <v>4.3817627858705993E-2</v>
      </c>
      <c r="G8" s="32">
        <v>8.6597106972964198E-4</v>
      </c>
      <c r="H8" s="33">
        <v>0.27060316497373338</v>
      </c>
      <c r="I8" s="34">
        <v>413.01</v>
      </c>
      <c r="J8" s="35">
        <v>172.20500000000001</v>
      </c>
      <c r="K8" s="35">
        <v>286.944722243108</v>
      </c>
      <c r="L8" s="35">
        <v>18.25675573127516</v>
      </c>
      <c r="M8" s="35">
        <v>276.4531071199599</v>
      </c>
      <c r="N8" s="35">
        <v>5.3501516516381455</v>
      </c>
      <c r="O8" s="36">
        <f t="shared" si="0"/>
        <v>3.7950794738565037</v>
      </c>
      <c r="P8" s="29">
        <v>6071.7492608105213</v>
      </c>
      <c r="Q8" s="29">
        <v>640.42574661738445</v>
      </c>
      <c r="R8" s="37">
        <f t="shared" si="1"/>
        <v>9.4808013151882591</v>
      </c>
    </row>
    <row r="9" spans="1:18" x14ac:dyDescent="0.2">
      <c r="A9" s="6" t="s">
        <v>21</v>
      </c>
      <c r="B9" s="31">
        <v>5.2925646853107772E-2</v>
      </c>
      <c r="C9" s="32">
        <v>2.3266674911374798E-3</v>
      </c>
      <c r="D9" s="32">
        <v>0.32234053903487719</v>
      </c>
      <c r="E9" s="32">
        <v>1.4090544439455083E-2</v>
      </c>
      <c r="F9" s="32">
        <v>4.4217904577595321E-2</v>
      </c>
      <c r="G9" s="32">
        <v>5.6018471736759949E-4</v>
      </c>
      <c r="H9" s="33">
        <v>0.2898145946800928</v>
      </c>
      <c r="I9" s="34">
        <v>324.13</v>
      </c>
      <c r="J9" s="35">
        <v>99.99</v>
      </c>
      <c r="K9" s="35">
        <v>283.70137795761894</v>
      </c>
      <c r="L9" s="35">
        <v>10.821398640862046</v>
      </c>
      <c r="M9" s="35">
        <v>278.92466424524946</v>
      </c>
      <c r="N9" s="35">
        <v>3.4615438944173653</v>
      </c>
      <c r="O9" s="36">
        <f t="shared" si="0"/>
        <v>1.7125461906694142</v>
      </c>
      <c r="P9" s="29">
        <v>33486.362806655088</v>
      </c>
      <c r="Q9" s="29">
        <v>1026.4614053769108</v>
      </c>
      <c r="R9" s="37">
        <f t="shared" si="1"/>
        <v>32.623109481996636</v>
      </c>
    </row>
    <row r="10" spans="1:18" x14ac:dyDescent="0.2">
      <c r="A10" s="6" t="s">
        <v>22</v>
      </c>
      <c r="B10" s="31">
        <v>5.2239030946967711E-2</v>
      </c>
      <c r="C10" s="32">
        <v>1.4989008844469493E-3</v>
      </c>
      <c r="D10" s="32">
        <v>0.3187591448559281</v>
      </c>
      <c r="E10" s="32">
        <v>8.7973490095559492E-3</v>
      </c>
      <c r="F10" s="32">
        <v>4.4275688359737483E-2</v>
      </c>
      <c r="G10" s="32">
        <v>3.9335364040280765E-4</v>
      </c>
      <c r="H10" s="33">
        <v>0.32190571216621172</v>
      </c>
      <c r="I10" s="34">
        <v>294.505</v>
      </c>
      <c r="J10" s="35">
        <v>66.66</v>
      </c>
      <c r="K10" s="35">
        <v>280.94760898218379</v>
      </c>
      <c r="L10" s="35">
        <v>6.7762421708145393</v>
      </c>
      <c r="M10" s="35">
        <v>279.28137895488777</v>
      </c>
      <c r="N10" s="35">
        <v>2.4328886520391859</v>
      </c>
      <c r="O10" s="36">
        <f t="shared" si="0"/>
        <v>0.59661336302882262</v>
      </c>
      <c r="P10" s="29">
        <v>10345.817153085462</v>
      </c>
      <c r="Q10" s="29">
        <v>2754.9409827556415</v>
      </c>
      <c r="R10" s="37">
        <f t="shared" si="1"/>
        <v>3.7553679798748405</v>
      </c>
    </row>
    <row r="11" spans="1:18" x14ac:dyDescent="0.2">
      <c r="A11" s="6" t="s">
        <v>23</v>
      </c>
      <c r="B11" s="31">
        <v>5.2669686907485379E-2</v>
      </c>
      <c r="C11" s="32">
        <v>1.6754578131299093E-3</v>
      </c>
      <c r="D11" s="32">
        <v>0.32366340369734331</v>
      </c>
      <c r="E11" s="32">
        <v>9.9204581016875716E-3</v>
      </c>
      <c r="F11" s="32">
        <v>4.4652531110676109E-2</v>
      </c>
      <c r="G11" s="32">
        <v>3.7972558376022422E-4</v>
      </c>
      <c r="H11" s="33">
        <v>0.27745058598094224</v>
      </c>
      <c r="I11" s="34">
        <v>322.27999999999997</v>
      </c>
      <c r="J11" s="35">
        <v>74.067499999999995</v>
      </c>
      <c r="K11" s="35">
        <v>284.71665571305925</v>
      </c>
      <c r="L11" s="35">
        <v>7.6124522309840659</v>
      </c>
      <c r="M11" s="35">
        <v>281.60724583512433</v>
      </c>
      <c r="N11" s="35">
        <v>2.3481660826886195</v>
      </c>
      <c r="O11" s="36">
        <f t="shared" si="0"/>
        <v>1.1041654374743786</v>
      </c>
      <c r="P11" s="29">
        <v>67743.986236308469</v>
      </c>
      <c r="Q11" s="29">
        <v>2398.5967857529331</v>
      </c>
      <c r="R11" s="37">
        <f t="shared" si="1"/>
        <v>28.243173941819173</v>
      </c>
    </row>
    <row r="12" spans="1:18" x14ac:dyDescent="0.2">
      <c r="A12" s="6" t="s">
        <v>24</v>
      </c>
      <c r="B12" s="31">
        <v>5.1637035407809659E-2</v>
      </c>
      <c r="C12" s="32">
        <v>1.3131365056395703E-3</v>
      </c>
      <c r="D12" s="32">
        <v>0.31877140364066658</v>
      </c>
      <c r="E12" s="32">
        <v>8.294552949203721E-3</v>
      </c>
      <c r="F12" s="32">
        <v>4.4691572384955934E-2</v>
      </c>
      <c r="G12" s="32">
        <v>3.322678190845154E-4</v>
      </c>
      <c r="H12" s="33">
        <v>0.28572551031834181</v>
      </c>
      <c r="I12" s="34">
        <v>333.39</v>
      </c>
      <c r="J12" s="35">
        <v>59.252499999999998</v>
      </c>
      <c r="K12" s="35">
        <v>280.95704763098661</v>
      </c>
      <c r="L12" s="35">
        <v>6.3892167101991069</v>
      </c>
      <c r="M12" s="35">
        <v>281.84815993234162</v>
      </c>
      <c r="N12" s="35">
        <v>2.0559458552774585</v>
      </c>
      <c r="O12" s="36">
        <f t="shared" si="0"/>
        <v>-0.31616750720279185</v>
      </c>
      <c r="P12" s="29">
        <v>8182.6961190134607</v>
      </c>
      <c r="Q12" s="29">
        <v>3265.2671605660516</v>
      </c>
      <c r="R12" s="37">
        <f t="shared" si="1"/>
        <v>2.5059805880003236</v>
      </c>
    </row>
    <row r="13" spans="1:18" x14ac:dyDescent="0.2">
      <c r="A13" s="6" t="s">
        <v>25</v>
      </c>
      <c r="B13" s="31">
        <v>5.0190272518982261E-2</v>
      </c>
      <c r="C13" s="32">
        <v>2.7030770159004488E-3</v>
      </c>
      <c r="D13" s="32">
        <v>0.30942753625155894</v>
      </c>
      <c r="E13" s="32">
        <v>1.6249802742668535E-2</v>
      </c>
      <c r="F13" s="32">
        <v>4.4795241309676354E-2</v>
      </c>
      <c r="G13" s="32">
        <v>5.2130408030160249E-4</v>
      </c>
      <c r="H13" s="33">
        <v>0.2216001804459681</v>
      </c>
      <c r="I13" s="34">
        <v>211.185</v>
      </c>
      <c r="J13" s="35">
        <v>125.9075</v>
      </c>
      <c r="K13" s="35">
        <v>273.73716451744133</v>
      </c>
      <c r="L13" s="35">
        <v>12.60212883079755</v>
      </c>
      <c r="M13" s="35">
        <v>282.48783166678908</v>
      </c>
      <c r="N13" s="35">
        <v>3.2200751391316897</v>
      </c>
      <c r="O13" s="36">
        <f t="shared" si="0"/>
        <v>-3.097714721981248</v>
      </c>
      <c r="P13" s="29">
        <v>9625.5555474009743</v>
      </c>
      <c r="Q13" s="29">
        <v>847.02274683829</v>
      </c>
      <c r="R13" s="37">
        <f t="shared" si="1"/>
        <v>11.363987075117647</v>
      </c>
    </row>
    <row r="14" spans="1:18" x14ac:dyDescent="0.2">
      <c r="A14" s="6" t="s">
        <v>26</v>
      </c>
      <c r="B14" s="31">
        <v>5.5199194718560531E-2</v>
      </c>
      <c r="C14" s="32">
        <v>3.2052899436591023E-3</v>
      </c>
      <c r="D14" s="32">
        <v>0.33727235563816099</v>
      </c>
      <c r="E14" s="32">
        <v>1.840528198897895E-2</v>
      </c>
      <c r="F14" s="32">
        <v>4.4797686443616404E-2</v>
      </c>
      <c r="G14" s="32">
        <v>5.7375878382399925E-4</v>
      </c>
      <c r="H14" s="33">
        <v>0.23469942840684943</v>
      </c>
      <c r="I14" s="34">
        <v>420.42</v>
      </c>
      <c r="J14" s="35">
        <v>131.4675</v>
      </c>
      <c r="K14" s="35">
        <v>295.10279119672509</v>
      </c>
      <c r="L14" s="35">
        <v>13.9764632757123</v>
      </c>
      <c r="M14" s="35">
        <v>282.50291819000472</v>
      </c>
      <c r="N14" s="35">
        <v>3.5433839239586939</v>
      </c>
      <c r="O14" s="36">
        <f t="shared" si="0"/>
        <v>4.4600859656415963</v>
      </c>
      <c r="P14" s="29">
        <v>21498.135862211031</v>
      </c>
      <c r="Q14" s="29">
        <v>831.82965351450423</v>
      </c>
      <c r="R14" s="37">
        <f t="shared" si="1"/>
        <v>25.844397072622726</v>
      </c>
    </row>
    <row r="15" spans="1:18" x14ac:dyDescent="0.2">
      <c r="A15" s="6" t="s">
        <v>27</v>
      </c>
      <c r="B15" s="31">
        <v>5.2703632895859734E-2</v>
      </c>
      <c r="C15" s="32">
        <v>1.5736031127351207E-3</v>
      </c>
      <c r="D15" s="32">
        <v>0.32620392583313196</v>
      </c>
      <c r="E15" s="32">
        <v>9.537775232197003E-3</v>
      </c>
      <c r="F15" s="32">
        <v>4.4841318656679917E-2</v>
      </c>
      <c r="G15" s="32">
        <v>3.7878912143367359E-4</v>
      </c>
      <c r="H15" s="33">
        <v>0.28890910054772628</v>
      </c>
      <c r="I15" s="34">
        <v>316.72500000000002</v>
      </c>
      <c r="J15" s="35">
        <v>63.8825</v>
      </c>
      <c r="K15" s="35">
        <v>286.6636240648138</v>
      </c>
      <c r="L15" s="35">
        <v>7.3050192285030686</v>
      </c>
      <c r="M15" s="35">
        <v>282.77212384365458</v>
      </c>
      <c r="N15" s="35">
        <v>2.3420189313319106</v>
      </c>
      <c r="O15" s="36">
        <f t="shared" si="0"/>
        <v>1.3761965529922122</v>
      </c>
      <c r="P15" s="29">
        <v>146.13317067176172</v>
      </c>
      <c r="Q15" s="29">
        <v>2493.0328165203891</v>
      </c>
      <c r="R15" s="37">
        <f t="shared" si="1"/>
        <v>5.8616625382302334E-2</v>
      </c>
    </row>
    <row r="16" spans="1:18" x14ac:dyDescent="0.2">
      <c r="A16" s="6" t="s">
        <v>28</v>
      </c>
      <c r="B16" s="31">
        <v>4.8885035663687647E-2</v>
      </c>
      <c r="C16" s="32">
        <v>2.0429609443148788E-3</v>
      </c>
      <c r="D16" s="32">
        <v>0.30230637189048393</v>
      </c>
      <c r="E16" s="32">
        <v>1.2280468224053856E-2</v>
      </c>
      <c r="F16" s="32">
        <v>4.494508338049176E-2</v>
      </c>
      <c r="G16" s="32">
        <v>4.7164828436005305E-4</v>
      </c>
      <c r="H16" s="33">
        <v>0.25832619317582217</v>
      </c>
      <c r="I16" s="34">
        <v>142.68</v>
      </c>
      <c r="J16" s="35">
        <v>98.132499999999993</v>
      </c>
      <c r="K16" s="35">
        <v>268.20005561992275</v>
      </c>
      <c r="L16" s="35">
        <v>9.5765799476302629</v>
      </c>
      <c r="M16" s="35">
        <v>283.41229490332103</v>
      </c>
      <c r="N16" s="35">
        <v>2.9136871411140222</v>
      </c>
      <c r="O16" s="36">
        <f t="shared" si="0"/>
        <v>-5.3675297638684185</v>
      </c>
      <c r="P16" s="29">
        <v>24484.372955560109</v>
      </c>
      <c r="Q16" s="29">
        <v>1048.8673320096932</v>
      </c>
      <c r="R16" s="37">
        <f t="shared" si="1"/>
        <v>23.343631943085281</v>
      </c>
    </row>
    <row r="17" spans="1:18" x14ac:dyDescent="0.2">
      <c r="A17" s="6" t="s">
        <v>29</v>
      </c>
      <c r="B17" s="31">
        <v>5.1494764674659944E-2</v>
      </c>
      <c r="C17" s="32">
        <v>1.2411105901511009E-3</v>
      </c>
      <c r="D17" s="32">
        <v>0.31918305111375261</v>
      </c>
      <c r="E17" s="32">
        <v>7.322659872697544E-3</v>
      </c>
      <c r="F17" s="32">
        <v>4.4945346199001056E-2</v>
      </c>
      <c r="G17" s="32">
        <v>2.8170538249244921E-4</v>
      </c>
      <c r="H17" s="33">
        <v>0.27320042757348445</v>
      </c>
      <c r="I17" s="34">
        <v>264.88</v>
      </c>
      <c r="J17" s="35">
        <v>55.547499999999999</v>
      </c>
      <c r="K17" s="35">
        <v>281.2739445893302</v>
      </c>
      <c r="L17" s="35">
        <v>5.6395392808973481</v>
      </c>
      <c r="M17" s="35">
        <v>283.41391626771502</v>
      </c>
      <c r="N17" s="35">
        <v>1.7446057030374731</v>
      </c>
      <c r="O17" s="36">
        <f t="shared" si="0"/>
        <v>-0.75506937223343584</v>
      </c>
      <c r="P17" s="29">
        <v>792.82825388979666</v>
      </c>
      <c r="Q17" s="29">
        <v>5619.2613541173796</v>
      </c>
      <c r="R17" s="37">
        <f t="shared" si="1"/>
        <v>0.14109118688862385</v>
      </c>
    </row>
    <row r="18" spans="1:18" x14ac:dyDescent="0.2">
      <c r="A18" s="6" t="s">
        <v>30</v>
      </c>
      <c r="B18" s="31">
        <v>4.908195916158542E-2</v>
      </c>
      <c r="C18" s="32">
        <v>1.4198608677490757E-3</v>
      </c>
      <c r="D18" s="32">
        <v>0.30513730694011992</v>
      </c>
      <c r="E18" s="32">
        <v>8.6459251880433505E-3</v>
      </c>
      <c r="F18" s="32">
        <v>4.5129098866364313E-2</v>
      </c>
      <c r="G18" s="32">
        <v>3.8773250473971352E-4</v>
      </c>
      <c r="H18" s="33">
        <v>0.30322107609077292</v>
      </c>
      <c r="I18" s="34">
        <v>150.08500000000001</v>
      </c>
      <c r="J18" s="35">
        <v>66.657499999999999</v>
      </c>
      <c r="K18" s="35">
        <v>270.40488529817304</v>
      </c>
      <c r="L18" s="35">
        <v>6.7289513239017769</v>
      </c>
      <c r="M18" s="35">
        <v>284.54741254746767</v>
      </c>
      <c r="N18" s="35">
        <v>2.3964866127858695</v>
      </c>
      <c r="O18" s="36">
        <f t="shared" si="0"/>
        <v>-4.9701830435500511</v>
      </c>
      <c r="P18" s="29">
        <v>19995.358593633711</v>
      </c>
      <c r="Q18" s="29">
        <v>2583.3588077067839</v>
      </c>
      <c r="R18" s="37">
        <f t="shared" si="1"/>
        <v>7.7400624853128113</v>
      </c>
    </row>
    <row r="19" spans="1:18" x14ac:dyDescent="0.2">
      <c r="A19" s="6" t="s">
        <v>31</v>
      </c>
      <c r="B19" s="31">
        <v>5.0206215972963326E-2</v>
      </c>
      <c r="C19" s="32">
        <v>1.6187224626601404E-3</v>
      </c>
      <c r="D19" s="32">
        <v>0.31281565623051683</v>
      </c>
      <c r="E19" s="32">
        <v>1.0118332721514869E-2</v>
      </c>
      <c r="F19" s="32">
        <v>4.5176686446203124E-2</v>
      </c>
      <c r="G19" s="32">
        <v>3.8578620166812387E-4</v>
      </c>
      <c r="H19" s="33">
        <v>0.2640048111410242</v>
      </c>
      <c r="I19" s="34">
        <v>211.185</v>
      </c>
      <c r="J19" s="35">
        <v>74.0625</v>
      </c>
      <c r="K19" s="35">
        <v>276.36105656019907</v>
      </c>
      <c r="L19" s="35">
        <v>7.8281708997624211</v>
      </c>
      <c r="M19" s="35">
        <v>284.84092869402673</v>
      </c>
      <c r="N19" s="35">
        <v>2.3844086352182061</v>
      </c>
      <c r="O19" s="36">
        <f t="shared" si="0"/>
        <v>-2.9770553595324998</v>
      </c>
      <c r="P19" s="29">
        <v>4988.279935421132</v>
      </c>
      <c r="Q19" s="29">
        <v>1803.5697526266774</v>
      </c>
      <c r="R19" s="37">
        <f t="shared" si="1"/>
        <v>2.7657815441605829</v>
      </c>
    </row>
    <row r="20" spans="1:18" x14ac:dyDescent="0.2">
      <c r="A20" s="6" t="s">
        <v>32</v>
      </c>
      <c r="B20" s="31">
        <v>5.3597832687885011E-2</v>
      </c>
      <c r="C20" s="32">
        <v>1.555358601542953E-3</v>
      </c>
      <c r="D20" s="32">
        <v>0.33361263720158102</v>
      </c>
      <c r="E20" s="32">
        <v>9.1051288936990944E-3</v>
      </c>
      <c r="F20" s="32">
        <v>4.5354743674074875E-2</v>
      </c>
      <c r="G20" s="32">
        <v>3.8438099846166375E-4</v>
      </c>
      <c r="H20" s="33">
        <v>0.31052429817761779</v>
      </c>
      <c r="I20" s="34">
        <v>353.76</v>
      </c>
      <c r="J20" s="35">
        <v>64.807500000000005</v>
      </c>
      <c r="K20" s="35">
        <v>292.3201791293443</v>
      </c>
      <c r="L20" s="35">
        <v>6.9352922341932324</v>
      </c>
      <c r="M20" s="35">
        <v>285.93905199915179</v>
      </c>
      <c r="N20" s="35">
        <v>2.3753952770219153</v>
      </c>
      <c r="O20" s="36">
        <f t="shared" si="0"/>
        <v>2.2316389054166166</v>
      </c>
      <c r="P20" s="29">
        <v>48187.843045476504</v>
      </c>
      <c r="Q20" s="29">
        <v>2483.118657993029</v>
      </c>
      <c r="R20" s="37">
        <f t="shared" si="1"/>
        <v>19.406178150352325</v>
      </c>
    </row>
    <row r="21" spans="1:18" x14ac:dyDescent="0.2">
      <c r="A21" s="6" t="s">
        <v>33</v>
      </c>
      <c r="B21" s="31">
        <v>5.2788773926768992E-2</v>
      </c>
      <c r="C21" s="32">
        <v>1.5529073833981321E-3</v>
      </c>
      <c r="D21" s="32">
        <v>0.33129405982018906</v>
      </c>
      <c r="E21" s="32">
        <v>9.6443865962617427E-3</v>
      </c>
      <c r="F21" s="32">
        <v>4.5402422706371778E-2</v>
      </c>
      <c r="G21" s="32">
        <v>3.8102347461859657E-4</v>
      </c>
      <c r="H21" s="33">
        <v>0.28827816139903562</v>
      </c>
      <c r="I21" s="34">
        <v>320.43</v>
      </c>
      <c r="J21" s="35">
        <v>66.66</v>
      </c>
      <c r="K21" s="35">
        <v>290.55332944759533</v>
      </c>
      <c r="L21" s="35">
        <v>7.358463373685634</v>
      </c>
      <c r="M21" s="35">
        <v>286.23306872666478</v>
      </c>
      <c r="N21" s="35">
        <v>2.3546380109825589</v>
      </c>
      <c r="O21" s="36">
        <f t="shared" si="0"/>
        <v>1.5093506631325369</v>
      </c>
      <c r="P21" s="29">
        <v>18408.238605084473</v>
      </c>
      <c r="Q21" s="29">
        <v>2812.892336472768</v>
      </c>
      <c r="R21" s="37">
        <f t="shared" si="1"/>
        <v>6.5442385996783372</v>
      </c>
    </row>
    <row r="22" spans="1:18" x14ac:dyDescent="0.2">
      <c r="A22" s="6" t="s">
        <v>34</v>
      </c>
      <c r="B22" s="38">
        <v>5.7015851598110429E-2</v>
      </c>
      <c r="C22" s="39">
        <v>5.0027746607954086E-3</v>
      </c>
      <c r="D22" s="39">
        <v>0.348323446250143</v>
      </c>
      <c r="E22" s="39">
        <v>2.5095879610536387E-2</v>
      </c>
      <c r="F22" s="39">
        <v>4.5827557418153538E-2</v>
      </c>
      <c r="G22" s="39">
        <v>9.9665935502368276E-4</v>
      </c>
      <c r="H22" s="40">
        <v>0.3018563550533585</v>
      </c>
      <c r="I22" s="41">
        <v>500.04</v>
      </c>
      <c r="J22" s="42">
        <v>194.42</v>
      </c>
      <c r="K22" s="42">
        <v>303.45933796747926</v>
      </c>
      <c r="L22" s="42">
        <v>18.900101339121981</v>
      </c>
      <c r="M22" s="42">
        <v>288.85410467119397</v>
      </c>
      <c r="N22" s="42">
        <v>6.1453244108314991</v>
      </c>
      <c r="O22" s="36">
        <f t="shared" si="0"/>
        <v>5.0562664888943232</v>
      </c>
      <c r="P22" s="17">
        <v>11076.717554204861</v>
      </c>
      <c r="Q22" s="17">
        <v>263.25821787413378</v>
      </c>
      <c r="R22" s="43">
        <f t="shared" si="1"/>
        <v>42.075486355760198</v>
      </c>
    </row>
    <row r="23" spans="1:18" x14ac:dyDescent="0.2">
      <c r="A23" s="44" t="s">
        <v>35</v>
      </c>
      <c r="B23" s="45">
        <v>5.4185750127750815E-2</v>
      </c>
      <c r="C23" s="46">
        <v>1.3647032624413535E-3</v>
      </c>
      <c r="D23" s="46">
        <v>0.3255957265100306</v>
      </c>
      <c r="E23" s="46">
        <v>7.5177731017662102E-3</v>
      </c>
      <c r="F23" s="46">
        <v>4.3721191212003456E-2</v>
      </c>
      <c r="G23" s="46">
        <v>3.5065553181376475E-4</v>
      </c>
      <c r="H23" s="47">
        <v>0.34735870794132012</v>
      </c>
      <c r="I23" s="34">
        <v>388.94</v>
      </c>
      <c r="J23" s="35">
        <v>57.4</v>
      </c>
      <c r="K23" s="35">
        <v>286.19786090207856</v>
      </c>
      <c r="L23" s="35">
        <v>5.7617698806743656</v>
      </c>
      <c r="M23" s="35">
        <v>275.85750567605771</v>
      </c>
      <c r="N23" s="35">
        <v>2.1708971168469522</v>
      </c>
      <c r="O23" s="28">
        <f t="shared" si="0"/>
        <v>3.748440775856082</v>
      </c>
      <c r="P23" s="9">
        <v>29648.881465869341</v>
      </c>
      <c r="Q23" s="9">
        <v>6215.2014961638615</v>
      </c>
      <c r="R23" s="30">
        <f t="shared" si="1"/>
        <v>4.7703813760775393</v>
      </c>
    </row>
    <row r="24" spans="1:18" x14ac:dyDescent="0.2">
      <c r="A24" s="6" t="s">
        <v>36</v>
      </c>
      <c r="B24" s="45">
        <v>5.3315238074604379E-2</v>
      </c>
      <c r="C24" s="46">
        <v>9.9737582903738757E-4</v>
      </c>
      <c r="D24" s="46">
        <v>0.32575052722811065</v>
      </c>
      <c r="E24" s="46">
        <v>5.9659529998355538E-3</v>
      </c>
      <c r="F24" s="46">
        <v>4.4324483440099038E-2</v>
      </c>
      <c r="G24" s="46">
        <v>3.0841285475895913E-4</v>
      </c>
      <c r="H24" s="47">
        <v>0.37992168956610234</v>
      </c>
      <c r="I24" s="34">
        <v>342.65</v>
      </c>
      <c r="J24" s="35">
        <v>42.587499999999999</v>
      </c>
      <c r="K24" s="35">
        <v>286.31642861139039</v>
      </c>
      <c r="L24" s="35">
        <v>4.5734277207517264</v>
      </c>
      <c r="M24" s="35">
        <v>279.58258863816229</v>
      </c>
      <c r="N24" s="35">
        <v>1.9097502088106741</v>
      </c>
      <c r="O24" s="36">
        <f t="shared" si="0"/>
        <v>2.4085333804327433</v>
      </c>
      <c r="P24" s="29">
        <v>46526.454458738175</v>
      </c>
      <c r="Q24" s="29">
        <v>6784.4357157863597</v>
      </c>
      <c r="R24" s="37">
        <f t="shared" si="1"/>
        <v>6.8578222873389638</v>
      </c>
    </row>
    <row r="25" spans="1:18" x14ac:dyDescent="0.2">
      <c r="A25" s="6" t="s">
        <v>37</v>
      </c>
      <c r="B25" s="45">
        <v>5.3196277719019767E-2</v>
      </c>
      <c r="C25" s="46">
        <v>9.3374161593167608E-4</v>
      </c>
      <c r="D25" s="46">
        <v>0.32504809227573189</v>
      </c>
      <c r="E25" s="46">
        <v>5.5894314856065079E-3</v>
      </c>
      <c r="F25" s="46">
        <v>4.4315485957054881E-2</v>
      </c>
      <c r="G25" s="46">
        <v>2.8841117049789171E-4</v>
      </c>
      <c r="H25" s="47">
        <v>0.37847443167275274</v>
      </c>
      <c r="I25" s="34">
        <v>344.5</v>
      </c>
      <c r="J25" s="35">
        <v>38.884999999999998</v>
      </c>
      <c r="K25" s="35">
        <v>285.77829602137967</v>
      </c>
      <c r="L25" s="35">
        <v>4.2875819919796108</v>
      </c>
      <c r="M25" s="35">
        <v>279.52704866655449</v>
      </c>
      <c r="N25" s="35">
        <v>1.7867094844880875</v>
      </c>
      <c r="O25" s="36">
        <f t="shared" si="0"/>
        <v>2.2363658131282449</v>
      </c>
      <c r="P25" s="29">
        <v>34428.792389352304</v>
      </c>
      <c r="Q25" s="29">
        <v>6073.5724912446494</v>
      </c>
      <c r="R25" s="37">
        <f t="shared" si="1"/>
        <v>5.6686229462121487</v>
      </c>
    </row>
    <row r="26" spans="1:18" x14ac:dyDescent="0.2">
      <c r="A26" s="6" t="s">
        <v>38</v>
      </c>
      <c r="B26" s="45">
        <v>5.2858876699501359E-2</v>
      </c>
      <c r="C26" s="46">
        <v>8.6995891892801267E-4</v>
      </c>
      <c r="D26" s="46">
        <v>0.31822009747112484</v>
      </c>
      <c r="E26" s="46">
        <v>5.2623376678239556E-3</v>
      </c>
      <c r="F26" s="46">
        <v>4.3709161688870263E-2</v>
      </c>
      <c r="G26" s="46">
        <v>3.8575206960741537E-4</v>
      </c>
      <c r="H26" s="47">
        <v>0.53368461124887068</v>
      </c>
      <c r="I26" s="34">
        <v>324.13</v>
      </c>
      <c r="J26" s="35">
        <v>41.662500000000001</v>
      </c>
      <c r="K26" s="35">
        <v>280.53248278151449</v>
      </c>
      <c r="L26" s="35">
        <v>4.0578978394079064</v>
      </c>
      <c r="M26" s="35">
        <v>275.78320639376284</v>
      </c>
      <c r="N26" s="35">
        <v>2.3872268367621459</v>
      </c>
      <c r="O26" s="36">
        <f t="shared" si="0"/>
        <v>1.722105000465703</v>
      </c>
      <c r="P26" s="29">
        <v>39953.212128183644</v>
      </c>
      <c r="Q26" s="29">
        <v>8461.8254844570547</v>
      </c>
      <c r="R26" s="37">
        <f t="shared" si="1"/>
        <v>4.7215830912101593</v>
      </c>
    </row>
    <row r="27" spans="1:18" x14ac:dyDescent="0.2">
      <c r="A27" s="6" t="s">
        <v>39</v>
      </c>
      <c r="B27" s="45">
        <v>5.2801664036678783E-2</v>
      </c>
      <c r="C27" s="46">
        <v>9.5941396667921595E-4</v>
      </c>
      <c r="D27" s="46">
        <v>0.32244485004809015</v>
      </c>
      <c r="E27" s="46">
        <v>6.4852104971976597E-3</v>
      </c>
      <c r="F27" s="46">
        <v>4.412058376119072E-2</v>
      </c>
      <c r="G27" s="46">
        <v>3.4707540561660906E-4</v>
      </c>
      <c r="H27" s="47">
        <v>0.39112354258027465</v>
      </c>
      <c r="I27" s="34">
        <v>320.43</v>
      </c>
      <c r="J27" s="35">
        <v>40.737499999999997</v>
      </c>
      <c r="K27" s="35">
        <v>283.78147189308646</v>
      </c>
      <c r="L27" s="35">
        <v>4.9831309599842939</v>
      </c>
      <c r="M27" s="35">
        <v>278.32383224886343</v>
      </c>
      <c r="N27" s="35">
        <v>2.1481123244161089</v>
      </c>
      <c r="O27" s="36">
        <f t="shared" si="0"/>
        <v>1.9608955511014443</v>
      </c>
      <c r="P27" s="29">
        <v>39256.204375118432</v>
      </c>
      <c r="Q27" s="29">
        <v>7403.9753307194915</v>
      </c>
      <c r="R27" s="37">
        <f t="shared" si="1"/>
        <v>5.3020441886458389</v>
      </c>
    </row>
    <row r="28" spans="1:18" x14ac:dyDescent="0.2">
      <c r="A28" s="6" t="s">
        <v>40</v>
      </c>
      <c r="B28" s="45">
        <v>5.2630480330273094E-2</v>
      </c>
      <c r="C28" s="46">
        <v>1.0096189340744136E-3</v>
      </c>
      <c r="D28" s="46">
        <v>0.31956737366351939</v>
      </c>
      <c r="E28" s="46">
        <v>5.9306985635703656E-3</v>
      </c>
      <c r="F28" s="46">
        <v>4.4054696575822998E-2</v>
      </c>
      <c r="G28" s="46">
        <v>3.233248072789261E-4</v>
      </c>
      <c r="H28" s="47">
        <v>0.39546075894238381</v>
      </c>
      <c r="I28" s="34">
        <v>322.27999999999997</v>
      </c>
      <c r="J28" s="35">
        <v>16.664999999999999</v>
      </c>
      <c r="K28" s="35">
        <v>281.569716863292</v>
      </c>
      <c r="L28" s="35">
        <v>4.5675793008261483</v>
      </c>
      <c r="M28" s="35">
        <v>277.91703106668922</v>
      </c>
      <c r="N28" s="35">
        <v>2.0019706001150013</v>
      </c>
      <c r="O28" s="36">
        <f t="shared" si="0"/>
        <v>1.3143080086107801</v>
      </c>
      <c r="P28" s="29">
        <v>29608.763013976008</v>
      </c>
      <c r="Q28" s="29">
        <v>7899.4039949938042</v>
      </c>
      <c r="R28" s="37">
        <f t="shared" si="1"/>
        <v>3.7482274653556606</v>
      </c>
    </row>
    <row r="29" spans="1:18" x14ac:dyDescent="0.2">
      <c r="A29" s="6" t="s">
        <v>41</v>
      </c>
      <c r="B29" s="45">
        <v>5.3400386309649016E-2</v>
      </c>
      <c r="C29" s="46">
        <v>1.0819011625247924E-3</v>
      </c>
      <c r="D29" s="46">
        <v>0.32858683049005338</v>
      </c>
      <c r="E29" s="46">
        <v>6.5819848113822452E-3</v>
      </c>
      <c r="F29" s="46">
        <v>4.4578146918426757E-2</v>
      </c>
      <c r="G29" s="46">
        <v>2.801216320062436E-4</v>
      </c>
      <c r="H29" s="47">
        <v>0.31370245263528029</v>
      </c>
      <c r="I29" s="34">
        <v>346.35</v>
      </c>
      <c r="J29" s="35">
        <v>46.29</v>
      </c>
      <c r="K29" s="35">
        <v>288.48641303617421</v>
      </c>
      <c r="L29" s="35">
        <v>5.0341578848201713</v>
      </c>
      <c r="M29" s="35">
        <v>281.14821436762224</v>
      </c>
      <c r="N29" s="35">
        <v>1.7353708505819896</v>
      </c>
      <c r="O29" s="36">
        <f t="shared" si="0"/>
        <v>2.610081904684165</v>
      </c>
      <c r="P29" s="29">
        <v>32411.932626711809</v>
      </c>
      <c r="Q29" s="29">
        <v>7806.8206847338906</v>
      </c>
      <c r="R29" s="37">
        <f t="shared" si="1"/>
        <v>4.1517454973818992</v>
      </c>
    </row>
    <row r="30" spans="1:18" x14ac:dyDescent="0.2">
      <c r="A30" s="6" t="s">
        <v>42</v>
      </c>
      <c r="B30" s="45">
        <v>5.2298276986363641E-2</v>
      </c>
      <c r="C30" s="46">
        <v>9.5411320195036727E-4</v>
      </c>
      <c r="D30" s="46">
        <v>0.32081424128918323</v>
      </c>
      <c r="E30" s="46">
        <v>5.9893469785102169E-3</v>
      </c>
      <c r="F30" s="46">
        <v>4.4387351392310176E-2</v>
      </c>
      <c r="G30" s="46">
        <v>2.9063252709973791E-4</v>
      </c>
      <c r="H30" s="47">
        <v>0.35071888526105077</v>
      </c>
      <c r="I30" s="34">
        <v>298.20999999999998</v>
      </c>
      <c r="J30" s="35">
        <v>40.737499999999997</v>
      </c>
      <c r="K30" s="35">
        <v>282.52870577890485</v>
      </c>
      <c r="L30" s="35">
        <v>4.6083491288297305</v>
      </c>
      <c r="M30" s="35">
        <v>279.97064873539267</v>
      </c>
      <c r="N30" s="35">
        <v>1.8002700477063209</v>
      </c>
      <c r="O30" s="36">
        <f t="shared" si="0"/>
        <v>0.91368757941832257</v>
      </c>
      <c r="P30" s="29">
        <v>33964.929788539172</v>
      </c>
      <c r="Q30" s="29">
        <v>5760.2794525618774</v>
      </c>
      <c r="R30" s="37">
        <f t="shared" si="1"/>
        <v>5.8964031290935566</v>
      </c>
    </row>
    <row r="31" spans="1:18" x14ac:dyDescent="0.2">
      <c r="A31" s="6" t="s">
        <v>43</v>
      </c>
      <c r="B31" s="45">
        <v>5.3241739301019421E-2</v>
      </c>
      <c r="C31" s="46">
        <v>1.0531467228833634E-3</v>
      </c>
      <c r="D31" s="46">
        <v>0.32654530699078327</v>
      </c>
      <c r="E31" s="46">
        <v>6.259236266170384E-3</v>
      </c>
      <c r="F31" s="46">
        <v>4.4448190058655156E-2</v>
      </c>
      <c r="G31" s="46">
        <v>2.7541256547421048E-4</v>
      </c>
      <c r="H31" s="47">
        <v>0.32325985301295201</v>
      </c>
      <c r="I31" s="34">
        <v>338.94499999999999</v>
      </c>
      <c r="J31" s="35">
        <v>44.44</v>
      </c>
      <c r="K31" s="35">
        <v>286.92496248293855</v>
      </c>
      <c r="L31" s="35">
        <v>4.7950042088749454</v>
      </c>
      <c r="M31" s="35">
        <v>280.34616057811581</v>
      </c>
      <c r="N31" s="35">
        <v>1.7065952371522315</v>
      </c>
      <c r="O31" s="36">
        <f t="shared" si="0"/>
        <v>2.3466709482506474</v>
      </c>
      <c r="P31" s="29">
        <v>35799.732839398304</v>
      </c>
      <c r="Q31" s="29">
        <v>5247.761116036374</v>
      </c>
      <c r="R31" s="37">
        <f t="shared" si="1"/>
        <v>6.8219059610010957</v>
      </c>
    </row>
    <row r="32" spans="1:18" x14ac:dyDescent="0.2">
      <c r="A32" s="6" t="s">
        <v>44</v>
      </c>
      <c r="B32" s="45">
        <v>5.2507988018681895E-2</v>
      </c>
      <c r="C32" s="46">
        <v>1.035479716064377E-3</v>
      </c>
      <c r="D32" s="46">
        <v>0.32402091092524898</v>
      </c>
      <c r="E32" s="46">
        <v>6.7505629432856743E-3</v>
      </c>
      <c r="F32" s="46">
        <v>4.4630038258553002E-2</v>
      </c>
      <c r="G32" s="46">
        <v>4.0437934733283503E-4</v>
      </c>
      <c r="H32" s="47">
        <v>0.43490535523959528</v>
      </c>
      <c r="I32" s="34">
        <v>309.32</v>
      </c>
      <c r="J32" s="35">
        <v>44.44</v>
      </c>
      <c r="K32" s="35">
        <v>284.99086271034633</v>
      </c>
      <c r="L32" s="35">
        <v>5.1805889152092659</v>
      </c>
      <c r="M32" s="35">
        <v>281.46844389128609</v>
      </c>
      <c r="N32" s="35">
        <v>2.5000503659547437</v>
      </c>
      <c r="O32" s="36">
        <f t="shared" si="0"/>
        <v>1.2514435971446716</v>
      </c>
      <c r="P32" s="29">
        <v>36626.577211275951</v>
      </c>
      <c r="Q32" s="29">
        <v>7336.4429446703552</v>
      </c>
      <c r="R32" s="37">
        <f t="shared" si="1"/>
        <v>4.9924162823189073</v>
      </c>
    </row>
    <row r="33" spans="1:18" x14ac:dyDescent="0.2">
      <c r="A33" s="6" t="s">
        <v>45</v>
      </c>
      <c r="B33" s="45">
        <v>5.1362877733995664E-2</v>
      </c>
      <c r="C33" s="46">
        <v>1.0060792132057723E-3</v>
      </c>
      <c r="D33" s="46">
        <v>0.31702176171908708</v>
      </c>
      <c r="E33" s="46">
        <v>6.2498904898797975E-3</v>
      </c>
      <c r="F33" s="46">
        <v>4.4670749966557823E-2</v>
      </c>
      <c r="G33" s="46">
        <v>3.30158284849945E-4</v>
      </c>
      <c r="H33" s="47">
        <v>0.37490015783992015</v>
      </c>
      <c r="I33" s="34">
        <v>257.47000000000003</v>
      </c>
      <c r="J33" s="35">
        <v>44.4375</v>
      </c>
      <c r="K33" s="35">
        <v>279.60902302820426</v>
      </c>
      <c r="L33" s="35">
        <v>4.822222140685362</v>
      </c>
      <c r="M33" s="35">
        <v>281.71967103232038</v>
      </c>
      <c r="N33" s="35">
        <v>2.0429999530091671</v>
      </c>
      <c r="O33" s="36">
        <f t="shared" si="0"/>
        <v>-0.74920150104604488</v>
      </c>
      <c r="P33" s="29">
        <v>34236.896229780577</v>
      </c>
      <c r="Q33" s="29">
        <v>7035.2531521898254</v>
      </c>
      <c r="R33" s="37">
        <f t="shared" si="1"/>
        <v>4.8664767975156433</v>
      </c>
    </row>
    <row r="34" spans="1:18" x14ac:dyDescent="0.2">
      <c r="A34" s="6" t="s">
        <v>46</v>
      </c>
      <c r="B34" s="45">
        <v>5.0808340685301552E-2</v>
      </c>
      <c r="C34" s="46">
        <v>9.0111885711024282E-4</v>
      </c>
      <c r="D34" s="46">
        <v>0.30943126884202182</v>
      </c>
      <c r="E34" s="46">
        <v>5.7690449581118703E-3</v>
      </c>
      <c r="F34" s="46">
        <v>4.4062636836822038E-2</v>
      </c>
      <c r="G34" s="46">
        <v>3.6912854098436942E-4</v>
      </c>
      <c r="H34" s="47">
        <v>0.44933207143568094</v>
      </c>
      <c r="I34" s="34">
        <v>231.55</v>
      </c>
      <c r="J34" s="35">
        <v>40.732500000000002</v>
      </c>
      <c r="K34" s="35">
        <v>273.74005891487366</v>
      </c>
      <c r="L34" s="35">
        <v>4.4774089787543003</v>
      </c>
      <c r="M34" s="35">
        <v>277.96605724955202</v>
      </c>
      <c r="N34" s="35">
        <v>2.2840683797484163</v>
      </c>
      <c r="O34" s="36">
        <f t="shared" si="0"/>
        <v>-1.5203289122759145</v>
      </c>
      <c r="P34" s="29">
        <v>41896.543963762648</v>
      </c>
      <c r="Q34" s="29">
        <v>8255.9954709453614</v>
      </c>
      <c r="R34" s="37">
        <f t="shared" si="1"/>
        <v>5.0746810740395478</v>
      </c>
    </row>
    <row r="35" spans="1:18" x14ac:dyDescent="0.2">
      <c r="A35" s="6" t="s">
        <v>47</v>
      </c>
      <c r="B35" s="45">
        <v>5.2073985808714113E-2</v>
      </c>
      <c r="C35" s="46">
        <v>1.0892924382168712E-3</v>
      </c>
      <c r="D35" s="46">
        <v>0.32435040352934891</v>
      </c>
      <c r="E35" s="46">
        <v>6.8735994618547135E-3</v>
      </c>
      <c r="F35" s="46">
        <v>4.5082534928130594E-2</v>
      </c>
      <c r="G35" s="46">
        <v>3.0014452205571421E-4</v>
      </c>
      <c r="H35" s="47">
        <v>0.3141610319632438</v>
      </c>
      <c r="I35" s="34">
        <v>287.10000000000002</v>
      </c>
      <c r="J35" s="35">
        <v>52.772500000000001</v>
      </c>
      <c r="K35" s="35">
        <v>285.24351701624124</v>
      </c>
      <c r="L35" s="35">
        <v>5.2735756845271977</v>
      </c>
      <c r="M35" s="35">
        <v>284.26019719855054</v>
      </c>
      <c r="N35" s="35">
        <v>1.857743061363279</v>
      </c>
      <c r="O35" s="36">
        <f t="shared" si="0"/>
        <v>0.34592244267102501</v>
      </c>
      <c r="P35" s="29">
        <v>27826.141346743945</v>
      </c>
      <c r="Q35" s="29">
        <v>5645.7086536353199</v>
      </c>
      <c r="R35" s="37">
        <f t="shared" si="1"/>
        <v>4.9287242849179718</v>
      </c>
    </row>
    <row r="36" spans="1:18" x14ac:dyDescent="0.2">
      <c r="A36" s="6" t="s">
        <v>48</v>
      </c>
      <c r="B36" s="45">
        <v>5.219457178778112E-2</v>
      </c>
      <c r="C36" s="46">
        <v>1.0884868911476624E-3</v>
      </c>
      <c r="D36" s="46">
        <v>0.31727522114334938</v>
      </c>
      <c r="E36" s="46">
        <v>6.6473604999001176E-3</v>
      </c>
      <c r="F36" s="46">
        <v>4.4048493842058625E-2</v>
      </c>
      <c r="G36" s="46">
        <v>4.6540090121125524E-4</v>
      </c>
      <c r="H36" s="47">
        <v>0.50429316302641314</v>
      </c>
      <c r="I36" s="34">
        <v>294.505</v>
      </c>
      <c r="J36" s="35">
        <v>43.515000000000001</v>
      </c>
      <c r="K36" s="35">
        <v>279.80441360607199</v>
      </c>
      <c r="L36" s="35">
        <v>5.1274546837701473</v>
      </c>
      <c r="M36" s="35">
        <v>277.8787327765566</v>
      </c>
      <c r="N36" s="35">
        <v>2.8775048156811627</v>
      </c>
      <c r="O36" s="36">
        <f t="shared" si="0"/>
        <v>0.69299323855194928</v>
      </c>
      <c r="P36" s="29">
        <v>50190.610605424823</v>
      </c>
      <c r="Q36" s="29">
        <v>9599.0492139666876</v>
      </c>
      <c r="R36" s="37">
        <f t="shared" si="1"/>
        <v>5.2287064569267043</v>
      </c>
    </row>
    <row r="37" spans="1:18" x14ac:dyDescent="0.2">
      <c r="A37" s="6" t="s">
        <v>49</v>
      </c>
      <c r="B37" s="45">
        <v>5.0794784505584119E-2</v>
      </c>
      <c r="C37" s="46">
        <v>1.1962785250631061E-3</v>
      </c>
      <c r="D37" s="46">
        <v>0.31369438499397206</v>
      </c>
      <c r="E37" s="46">
        <v>7.4893100367943548E-3</v>
      </c>
      <c r="F37" s="46">
        <v>4.4692839785713319E-2</v>
      </c>
      <c r="G37" s="46">
        <v>3.3510046669156464E-4</v>
      </c>
      <c r="H37" s="47">
        <v>0.31405232834196783</v>
      </c>
      <c r="I37" s="34">
        <v>231.55</v>
      </c>
      <c r="J37" s="35">
        <v>53.692500000000003</v>
      </c>
      <c r="K37" s="35">
        <v>277.04047244980745</v>
      </c>
      <c r="L37" s="35">
        <v>5.791715791858171</v>
      </c>
      <c r="M37" s="35">
        <v>281.85598059968237</v>
      </c>
      <c r="N37" s="35">
        <v>2.0733753515298439</v>
      </c>
      <c r="O37" s="36">
        <f t="shared" si="0"/>
        <v>-1.7084995463389987</v>
      </c>
      <c r="P37" s="29">
        <v>39148.655214969236</v>
      </c>
      <c r="Q37" s="29">
        <v>5671.8781666128416</v>
      </c>
      <c r="R37" s="37">
        <f t="shared" si="1"/>
        <v>6.902238388231849</v>
      </c>
    </row>
    <row r="38" spans="1:18" x14ac:dyDescent="0.2">
      <c r="A38" s="6" t="s">
        <v>50</v>
      </c>
      <c r="B38" s="45">
        <v>5.1365999883765126E-2</v>
      </c>
      <c r="C38" s="46">
        <v>1.1959585727153285E-3</v>
      </c>
      <c r="D38" s="46">
        <v>0.3170555107297931</v>
      </c>
      <c r="E38" s="46">
        <v>7.2023332684467032E-3</v>
      </c>
      <c r="F38" s="46">
        <v>4.4745753033852198E-2</v>
      </c>
      <c r="G38" s="46">
        <v>3.0737700056465879E-4</v>
      </c>
      <c r="H38" s="47">
        <v>0.30239989763277231</v>
      </c>
      <c r="I38" s="34">
        <v>257.47000000000003</v>
      </c>
      <c r="J38" s="35">
        <v>49.067500000000003</v>
      </c>
      <c r="K38" s="35">
        <v>279.63504213849785</v>
      </c>
      <c r="L38" s="35">
        <v>5.5558889041563839</v>
      </c>
      <c r="M38" s="35">
        <v>282.18248046856468</v>
      </c>
      <c r="N38" s="35">
        <v>1.902725415321818</v>
      </c>
      <c r="O38" s="36">
        <f t="shared" si="0"/>
        <v>-0.90276275332075784</v>
      </c>
      <c r="P38" s="29">
        <v>26262.051731838255</v>
      </c>
      <c r="Q38" s="29">
        <v>5405.0184050144335</v>
      </c>
      <c r="R38" s="37">
        <f t="shared" si="1"/>
        <v>4.8588274384919741</v>
      </c>
    </row>
    <row r="39" spans="1:18" x14ac:dyDescent="0.2">
      <c r="A39" s="6" t="s">
        <v>51</v>
      </c>
      <c r="B39" s="45">
        <v>5.189757411243829E-2</v>
      </c>
      <c r="C39" s="46">
        <v>9.5135086058674911E-4</v>
      </c>
      <c r="D39" s="46">
        <v>0.32073303661263181</v>
      </c>
      <c r="E39" s="46">
        <v>6.1106382038315218E-3</v>
      </c>
      <c r="F39" s="46">
        <v>4.4679288631163751E-2</v>
      </c>
      <c r="G39" s="46">
        <v>3.0823455323476909E-4</v>
      </c>
      <c r="H39" s="47">
        <v>0.36210306178142715</v>
      </c>
      <c r="I39" s="34">
        <v>279.69</v>
      </c>
      <c r="J39" s="35">
        <v>42.587499999999999</v>
      </c>
      <c r="K39" s="35">
        <v>282.46627732787437</v>
      </c>
      <c r="L39" s="35">
        <v>4.7017998070059388</v>
      </c>
      <c r="M39" s="35">
        <v>281.77236088092991</v>
      </c>
      <c r="N39" s="35">
        <v>1.908102783466342</v>
      </c>
      <c r="O39" s="36">
        <f t="shared" si="0"/>
        <v>0.24626845755027205</v>
      </c>
      <c r="P39" s="29">
        <v>40219.279325521005</v>
      </c>
      <c r="Q39" s="29">
        <v>7726.6965628851431</v>
      </c>
      <c r="R39" s="37">
        <f t="shared" si="1"/>
        <v>5.2052360278663716</v>
      </c>
    </row>
    <row r="40" spans="1:18" x14ac:dyDescent="0.2">
      <c r="A40" s="6" t="s">
        <v>52</v>
      </c>
      <c r="B40" s="45">
        <v>5.1420788551884332E-2</v>
      </c>
      <c r="C40" s="46">
        <v>9.9243561901559492E-4</v>
      </c>
      <c r="D40" s="46">
        <v>0.32197591575804757</v>
      </c>
      <c r="E40" s="46">
        <v>6.0762023521846124E-3</v>
      </c>
      <c r="F40" s="46">
        <v>4.5383640203379955E-2</v>
      </c>
      <c r="G40" s="46">
        <v>3.0944779119293942E-4</v>
      </c>
      <c r="H40" s="47">
        <v>0.36130936475043779</v>
      </c>
      <c r="I40" s="34">
        <v>261.17500000000001</v>
      </c>
      <c r="J40" s="35">
        <v>44.4375</v>
      </c>
      <c r="K40" s="35">
        <v>283.42135678406288</v>
      </c>
      <c r="L40" s="35">
        <v>4.670986221506789</v>
      </c>
      <c r="M40" s="35">
        <v>286.11724645693272</v>
      </c>
      <c r="N40" s="35">
        <v>1.9144709853813386</v>
      </c>
      <c r="O40" s="36">
        <f t="shared" si="0"/>
        <v>-0.9422324960322328</v>
      </c>
      <c r="P40" s="29">
        <v>35154.087944500679</v>
      </c>
      <c r="Q40" s="29">
        <v>6347.9068365543199</v>
      </c>
      <c r="R40" s="37">
        <f t="shared" si="1"/>
        <v>5.5379023116827151</v>
      </c>
    </row>
    <row r="41" spans="1:18" x14ac:dyDescent="0.2">
      <c r="A41" s="6" t="s">
        <v>53</v>
      </c>
      <c r="B41" s="45">
        <v>5.213060593845785E-2</v>
      </c>
      <c r="C41" s="46">
        <v>1.0941761355643947E-3</v>
      </c>
      <c r="D41" s="46">
        <v>0.32018450116870018</v>
      </c>
      <c r="E41" s="46">
        <v>6.9281105180762949E-3</v>
      </c>
      <c r="F41" s="46">
        <v>4.4434766309136904E-2</v>
      </c>
      <c r="G41" s="46">
        <v>3.6341452276741161E-4</v>
      </c>
      <c r="H41" s="47">
        <v>0.37797656752371633</v>
      </c>
      <c r="I41" s="34">
        <v>300.06</v>
      </c>
      <c r="J41" s="35">
        <v>48.142499999999998</v>
      </c>
      <c r="K41" s="35">
        <v>282.04447422806504</v>
      </c>
      <c r="L41" s="35">
        <v>5.3320132147459729</v>
      </c>
      <c r="M41" s="35">
        <v>280.2633076360604</v>
      </c>
      <c r="N41" s="35">
        <v>2.2481509326275813</v>
      </c>
      <c r="O41" s="36">
        <f t="shared" si="0"/>
        <v>0.63553328012442023</v>
      </c>
      <c r="P41" s="29">
        <v>45998.166919966396</v>
      </c>
      <c r="Q41" s="29">
        <v>7591.5800064511604</v>
      </c>
      <c r="R41" s="37">
        <f t="shared" si="1"/>
        <v>6.0591032276387979</v>
      </c>
    </row>
    <row r="42" spans="1:18" x14ac:dyDescent="0.2">
      <c r="A42" s="6" t="s">
        <v>54</v>
      </c>
      <c r="B42" s="45">
        <v>5.347262397290109E-2</v>
      </c>
      <c r="C42" s="46">
        <v>9.6082101213248918E-4</v>
      </c>
      <c r="D42" s="46">
        <v>0.32929350380272021</v>
      </c>
      <c r="E42" s="46">
        <v>6.0834716677496447E-3</v>
      </c>
      <c r="F42" s="46">
        <v>4.4521146702540593E-2</v>
      </c>
      <c r="G42" s="46">
        <v>3.240192748160654E-4</v>
      </c>
      <c r="H42" s="47">
        <v>0.39394553038609281</v>
      </c>
      <c r="I42" s="34">
        <v>350.05500000000001</v>
      </c>
      <c r="J42" s="35">
        <v>40.734999999999999</v>
      </c>
      <c r="K42" s="35">
        <v>289.02635015337313</v>
      </c>
      <c r="L42" s="35">
        <v>4.651024347079634</v>
      </c>
      <c r="M42" s="35">
        <v>280.7964388428444</v>
      </c>
      <c r="N42" s="35">
        <v>2.0054725334227839</v>
      </c>
      <c r="O42" s="36">
        <f t="shared" si="0"/>
        <v>2.9309172667730508</v>
      </c>
      <c r="P42" s="17">
        <v>41764.374612821433</v>
      </c>
      <c r="Q42" s="17">
        <v>7402.9971667469426</v>
      </c>
      <c r="R42" s="43">
        <f t="shared" si="1"/>
        <v>5.6415494524866494</v>
      </c>
    </row>
    <row r="43" spans="1:18" x14ac:dyDescent="0.2">
      <c r="A43" s="7" t="s">
        <v>55</v>
      </c>
      <c r="B43" s="23">
        <v>5.4121379545611907E-2</v>
      </c>
      <c r="C43" s="24">
        <v>1.6077533151470124E-3</v>
      </c>
      <c r="D43" s="24">
        <v>0.33001618032493585</v>
      </c>
      <c r="E43" s="24">
        <v>9.3110312869730209E-3</v>
      </c>
      <c r="F43" s="24">
        <v>4.4240803989214608E-2</v>
      </c>
      <c r="G43" s="24">
        <v>3.138359724397729E-4</v>
      </c>
      <c r="H43" s="25">
        <v>0.25143003643257977</v>
      </c>
      <c r="I43" s="26">
        <v>375.98</v>
      </c>
      <c r="J43" s="27">
        <v>66.66</v>
      </c>
      <c r="K43" s="27">
        <v>289.57821781744218</v>
      </c>
      <c r="L43" s="27">
        <v>7.1111091034325078</v>
      </c>
      <c r="M43" s="27">
        <v>279.0660307862546</v>
      </c>
      <c r="N43" s="27">
        <v>1.943256222984493</v>
      </c>
      <c r="O43" s="28">
        <f t="shared" si="0"/>
        <v>3.7669174573379678</v>
      </c>
      <c r="P43" s="9">
        <v>42207.262740941864</v>
      </c>
      <c r="Q43" s="9">
        <v>4008.7753524923642</v>
      </c>
      <c r="R43" s="30">
        <f t="shared" si="1"/>
        <v>10.528717383651959</v>
      </c>
    </row>
    <row r="44" spans="1:18" x14ac:dyDescent="0.2">
      <c r="A44" s="48" t="s">
        <v>56</v>
      </c>
      <c r="B44" s="31">
        <v>5.2906090938677354E-2</v>
      </c>
      <c r="C44" s="32">
        <v>1.3478029451073441E-3</v>
      </c>
      <c r="D44" s="32">
        <v>0.32454018720258859</v>
      </c>
      <c r="E44" s="32">
        <v>8.1498122273824074E-3</v>
      </c>
      <c r="F44" s="32">
        <v>4.4424473097815262E-2</v>
      </c>
      <c r="G44" s="32">
        <v>2.9924810259291946E-4</v>
      </c>
      <c r="H44" s="33">
        <v>0.26824398950132294</v>
      </c>
      <c r="I44" s="34">
        <v>324.13</v>
      </c>
      <c r="J44" s="35">
        <v>62.03</v>
      </c>
      <c r="K44" s="35">
        <v>285.38901424938206</v>
      </c>
      <c r="L44" s="35">
        <v>6.2506012019519765</v>
      </c>
      <c r="M44" s="35">
        <v>280.19977601823507</v>
      </c>
      <c r="N44" s="35">
        <v>1.8532113317810199</v>
      </c>
      <c r="O44" s="36">
        <f t="shared" si="0"/>
        <v>1.8519780082940827</v>
      </c>
      <c r="P44" s="29">
        <v>54713.48081106913</v>
      </c>
      <c r="Q44" s="29">
        <v>4386.3708182998398</v>
      </c>
      <c r="R44" s="37">
        <f t="shared" si="1"/>
        <v>12.473519243472468</v>
      </c>
    </row>
    <row r="45" spans="1:18" x14ac:dyDescent="0.2">
      <c r="A45" s="48" t="s">
        <v>57</v>
      </c>
      <c r="B45" s="31">
        <v>5.3485850201540702E-2</v>
      </c>
      <c r="C45" s="32">
        <v>1.7857258407069862E-3</v>
      </c>
      <c r="D45" s="32">
        <v>0.32853299156110383</v>
      </c>
      <c r="E45" s="32">
        <v>1.0311261915676717E-2</v>
      </c>
      <c r="F45" s="32">
        <v>4.4603675917087852E-2</v>
      </c>
      <c r="G45" s="32">
        <v>3.9843249728211544E-4</v>
      </c>
      <c r="H45" s="33">
        <v>0.28461073159683065</v>
      </c>
      <c r="I45" s="34">
        <v>350.05500000000001</v>
      </c>
      <c r="J45" s="35">
        <v>80.547499999999999</v>
      </c>
      <c r="K45" s="35">
        <v>288.44526537274209</v>
      </c>
      <c r="L45" s="35">
        <v>7.883223790696154</v>
      </c>
      <c r="M45" s="35">
        <v>281.30575977341982</v>
      </c>
      <c r="N45" s="35">
        <v>2.4634777487993609</v>
      </c>
      <c r="O45" s="36">
        <f t="shared" si="0"/>
        <v>2.5379877060010472</v>
      </c>
      <c r="P45" s="29">
        <v>49293.479003506756</v>
      </c>
      <c r="Q45" s="29">
        <v>4339.4508423954721</v>
      </c>
      <c r="R45" s="37">
        <f t="shared" si="1"/>
        <v>11.359381818989721</v>
      </c>
    </row>
    <row r="46" spans="1:18" x14ac:dyDescent="0.2">
      <c r="A46" s="48" t="s">
        <v>58</v>
      </c>
      <c r="B46" s="31">
        <v>5.3496086317013664E-2</v>
      </c>
      <c r="C46" s="32">
        <v>1.3959972344573808E-3</v>
      </c>
      <c r="D46" s="32">
        <v>0.32930078706051052</v>
      </c>
      <c r="E46" s="32">
        <v>8.659806812593384E-3</v>
      </c>
      <c r="F46" s="32">
        <v>4.4612774075070631E-2</v>
      </c>
      <c r="G46" s="32">
        <v>3.8901095402718827E-4</v>
      </c>
      <c r="H46" s="33">
        <v>0.33157911394560452</v>
      </c>
      <c r="I46" s="34">
        <v>350.05500000000001</v>
      </c>
      <c r="J46" s="35">
        <v>54.625</v>
      </c>
      <c r="K46" s="35">
        <v>289.03191346670616</v>
      </c>
      <c r="L46" s="35">
        <v>6.6176908238100829</v>
      </c>
      <c r="M46" s="35">
        <v>281.36190569803364</v>
      </c>
      <c r="N46" s="35">
        <v>2.4054302796769016</v>
      </c>
      <c r="O46" s="36">
        <f t="shared" si="0"/>
        <v>2.7260292219175568</v>
      </c>
      <c r="P46" s="29">
        <v>51271.755178726235</v>
      </c>
      <c r="Q46" s="29">
        <v>4748.8021872233721</v>
      </c>
      <c r="R46" s="37">
        <f t="shared" si="1"/>
        <v>10.796776356924832</v>
      </c>
    </row>
    <row r="47" spans="1:18" x14ac:dyDescent="0.2">
      <c r="A47" s="48" t="s">
        <v>59</v>
      </c>
      <c r="B47" s="31">
        <v>5.3518682759604926E-2</v>
      </c>
      <c r="C47" s="32">
        <v>2.052404126630897E-3</v>
      </c>
      <c r="D47" s="32">
        <v>0.32982544050727147</v>
      </c>
      <c r="E47" s="32">
        <v>1.2357209978628903E-2</v>
      </c>
      <c r="F47" s="32">
        <v>4.4729118837834474E-2</v>
      </c>
      <c r="G47" s="32">
        <v>3.8892027648851899E-4</v>
      </c>
      <c r="H47" s="33">
        <v>0.23207799717060609</v>
      </c>
      <c r="I47" s="34">
        <v>350.05500000000001</v>
      </c>
      <c r="J47" s="35">
        <v>87.027500000000003</v>
      </c>
      <c r="K47" s="35">
        <v>289.43258961367792</v>
      </c>
      <c r="L47" s="35">
        <v>9.4373521973804575</v>
      </c>
      <c r="M47" s="35">
        <v>282.07984136190447</v>
      </c>
      <c r="N47" s="35">
        <v>2.404629597803881</v>
      </c>
      <c r="O47" s="36">
        <f t="shared" si="0"/>
        <v>2.606619535899398</v>
      </c>
      <c r="P47" s="29">
        <v>32827.722838681104</v>
      </c>
      <c r="Q47" s="29">
        <v>2831.1176546202391</v>
      </c>
      <c r="R47" s="37">
        <f t="shared" si="1"/>
        <v>11.595322711194266</v>
      </c>
    </row>
    <row r="48" spans="1:18" x14ac:dyDescent="0.2">
      <c r="A48" s="48" t="s">
        <v>60</v>
      </c>
      <c r="B48" s="31">
        <v>5.4496648366613602E-2</v>
      </c>
      <c r="C48" s="32">
        <v>1.3636449657947359E-3</v>
      </c>
      <c r="D48" s="32">
        <v>0.33676831668639229</v>
      </c>
      <c r="E48" s="32">
        <v>8.3496883718412618E-3</v>
      </c>
      <c r="F48" s="32">
        <v>4.4789155634749098E-2</v>
      </c>
      <c r="G48" s="32">
        <v>3.0566597814060057E-4</v>
      </c>
      <c r="H48" s="33">
        <v>0.27525498096008416</v>
      </c>
      <c r="I48" s="34">
        <v>390.79</v>
      </c>
      <c r="J48" s="35">
        <v>55.55</v>
      </c>
      <c r="K48" s="35">
        <v>294.720005234518</v>
      </c>
      <c r="L48" s="35">
        <v>6.3454254766283302</v>
      </c>
      <c r="M48" s="35">
        <v>282.45028278269831</v>
      </c>
      <c r="N48" s="35">
        <v>1.8921355162041202</v>
      </c>
      <c r="O48" s="36">
        <f t="shared" si="0"/>
        <v>4.3440290910451438</v>
      </c>
      <c r="P48" s="29">
        <v>43275.035325713769</v>
      </c>
      <c r="Q48" s="29">
        <v>4643.0837969210261</v>
      </c>
      <c r="R48" s="37">
        <f t="shared" si="1"/>
        <v>9.3203218417920422</v>
      </c>
    </row>
    <row r="49" spans="1:18" x14ac:dyDescent="0.2">
      <c r="A49" s="48" t="s">
        <v>61</v>
      </c>
      <c r="B49" s="31">
        <v>5.2619887059139607E-2</v>
      </c>
      <c r="C49" s="32">
        <v>1.8446733716169813E-3</v>
      </c>
      <c r="D49" s="32">
        <v>0.32588662555876569</v>
      </c>
      <c r="E49" s="32">
        <v>1.1167379088764754E-2</v>
      </c>
      <c r="F49" s="32">
        <v>4.4855089555647987E-2</v>
      </c>
      <c r="G49" s="32">
        <v>4.3746581053924689E-4</v>
      </c>
      <c r="H49" s="33">
        <v>0.284608369520085</v>
      </c>
      <c r="I49" s="34">
        <v>322.27999999999997</v>
      </c>
      <c r="J49" s="35">
        <v>79.62</v>
      </c>
      <c r="K49" s="35">
        <v>286.42066002065377</v>
      </c>
      <c r="L49" s="35">
        <v>8.5543570793767962</v>
      </c>
      <c r="M49" s="35">
        <v>282.8570863463994</v>
      </c>
      <c r="N49" s="35">
        <v>2.7033395285705204</v>
      </c>
      <c r="O49" s="36">
        <f t="shared" si="0"/>
        <v>1.2598495304764157</v>
      </c>
      <c r="P49" s="29">
        <v>51261.325026791455</v>
      </c>
      <c r="Q49" s="29">
        <v>4287.5865178437871</v>
      </c>
      <c r="R49" s="37">
        <f t="shared" si="1"/>
        <v>11.955752919143567</v>
      </c>
    </row>
    <row r="50" spans="1:18" x14ac:dyDescent="0.2">
      <c r="A50" s="48" t="s">
        <v>62</v>
      </c>
      <c r="B50" s="31">
        <v>5.4234439000534956E-2</v>
      </c>
      <c r="C50" s="32">
        <v>1.547626997126575E-3</v>
      </c>
      <c r="D50" s="32">
        <v>0.33603687878649124</v>
      </c>
      <c r="E50" s="32">
        <v>9.7248509389119987E-3</v>
      </c>
      <c r="F50" s="32">
        <v>4.4856084490216865E-2</v>
      </c>
      <c r="G50" s="32">
        <v>4.201700292654111E-4</v>
      </c>
      <c r="H50" s="33">
        <v>0.32367391344166685</v>
      </c>
      <c r="I50" s="34">
        <v>388.94</v>
      </c>
      <c r="J50" s="35">
        <v>60.18</v>
      </c>
      <c r="K50" s="35">
        <v>294.16426726463726</v>
      </c>
      <c r="L50" s="35">
        <v>7.3935569148092446</v>
      </c>
      <c r="M50" s="35">
        <v>282.86322476437329</v>
      </c>
      <c r="N50" s="35">
        <v>2.5968054116091146</v>
      </c>
      <c r="O50" s="36">
        <f t="shared" si="0"/>
        <v>3.9952321513967775</v>
      </c>
      <c r="P50" s="29">
        <v>24052.688995810175</v>
      </c>
      <c r="Q50" s="29">
        <v>3163.3866398714322</v>
      </c>
      <c r="R50" s="37">
        <f t="shared" si="1"/>
        <v>7.6034616485538846</v>
      </c>
    </row>
    <row r="51" spans="1:18" x14ac:dyDescent="0.2">
      <c r="A51" s="48" t="s">
        <v>63</v>
      </c>
      <c r="B51" s="31">
        <v>5.3295480346802308E-2</v>
      </c>
      <c r="C51" s="32">
        <v>1.6109827320988791E-3</v>
      </c>
      <c r="D51" s="32">
        <v>0.32976910428091361</v>
      </c>
      <c r="E51" s="32">
        <v>9.7340589783517766E-3</v>
      </c>
      <c r="F51" s="32">
        <v>4.4859828083067113E-2</v>
      </c>
      <c r="G51" s="32">
        <v>3.8266775127812549E-4</v>
      </c>
      <c r="H51" s="33">
        <v>0.28898829366563988</v>
      </c>
      <c r="I51" s="34">
        <v>342.65</v>
      </c>
      <c r="J51" s="35">
        <v>68.512500000000003</v>
      </c>
      <c r="K51" s="35">
        <v>289.38957339554872</v>
      </c>
      <c r="L51" s="35">
        <v>7.4353223590700592</v>
      </c>
      <c r="M51" s="35">
        <v>282.88632144454652</v>
      </c>
      <c r="N51" s="35">
        <v>2.365860966509798</v>
      </c>
      <c r="O51" s="36">
        <f t="shared" si="0"/>
        <v>2.2988923316594594</v>
      </c>
      <c r="P51" s="29">
        <v>41444.045729632693</v>
      </c>
      <c r="Q51" s="29">
        <v>3787.0603466166494</v>
      </c>
      <c r="R51" s="37">
        <f t="shared" si="1"/>
        <v>10.943592638194611</v>
      </c>
    </row>
    <row r="52" spans="1:18" x14ac:dyDescent="0.2">
      <c r="A52" s="48" t="s">
        <v>64</v>
      </c>
      <c r="B52" s="31">
        <v>5.3584496954656266E-2</v>
      </c>
      <c r="C52" s="32">
        <v>1.3369139804821784E-3</v>
      </c>
      <c r="D52" s="32">
        <v>0.33242787399544976</v>
      </c>
      <c r="E52" s="32">
        <v>8.4115484900937638E-3</v>
      </c>
      <c r="F52" s="32">
        <v>4.4874136670192979E-2</v>
      </c>
      <c r="G52" s="32">
        <v>2.837298540098035E-4</v>
      </c>
      <c r="H52" s="33">
        <v>0.24987937301226923</v>
      </c>
      <c r="I52" s="34">
        <v>353.76</v>
      </c>
      <c r="J52" s="35">
        <v>57.402500000000003</v>
      </c>
      <c r="K52" s="35">
        <v>291.41772580519904</v>
      </c>
      <c r="L52" s="35">
        <v>6.4131232217684264</v>
      </c>
      <c r="M52" s="35">
        <v>282.97459974267537</v>
      </c>
      <c r="N52" s="35">
        <v>1.7571453352181634</v>
      </c>
      <c r="O52" s="36">
        <f t="shared" si="0"/>
        <v>2.983704569315222</v>
      </c>
      <c r="P52" s="29">
        <v>44318.569862819597</v>
      </c>
      <c r="Q52" s="29">
        <v>4799.6630371931469</v>
      </c>
      <c r="R52" s="37">
        <f t="shared" si="1"/>
        <v>9.2336835980754994</v>
      </c>
    </row>
    <row r="53" spans="1:18" x14ac:dyDescent="0.2">
      <c r="A53" s="48" t="s">
        <v>65</v>
      </c>
      <c r="B53" s="31">
        <v>5.3898830507080345E-2</v>
      </c>
      <c r="C53" s="32">
        <v>1.5814239062094597E-3</v>
      </c>
      <c r="D53" s="32">
        <v>0.33423859509653331</v>
      </c>
      <c r="E53" s="32">
        <v>9.5993145673089614E-3</v>
      </c>
      <c r="F53" s="32">
        <v>4.4937531077006355E-2</v>
      </c>
      <c r="G53" s="32">
        <v>3.3466126129661232E-4</v>
      </c>
      <c r="H53" s="33">
        <v>0.25930602573489403</v>
      </c>
      <c r="I53" s="34">
        <v>368.57</v>
      </c>
      <c r="J53" s="35">
        <v>66.66</v>
      </c>
      <c r="K53" s="35">
        <v>292.79665775945347</v>
      </c>
      <c r="L53" s="35">
        <v>7.3079888169599068</v>
      </c>
      <c r="M53" s="35">
        <v>283.36570350535459</v>
      </c>
      <c r="N53" s="35">
        <v>2.0702503303324566</v>
      </c>
      <c r="O53" s="36">
        <f t="shared" si="0"/>
        <v>3.3281918515310736</v>
      </c>
      <c r="P53" s="29">
        <v>43477.777610904952</v>
      </c>
      <c r="Q53" s="29">
        <v>4190.5151991541043</v>
      </c>
      <c r="R53" s="37">
        <f t="shared" si="1"/>
        <v>10.375282165706345</v>
      </c>
    </row>
    <row r="54" spans="1:18" x14ac:dyDescent="0.2">
      <c r="A54" s="48" t="s">
        <v>66</v>
      </c>
      <c r="B54" s="31">
        <v>5.3659159580498529E-2</v>
      </c>
      <c r="C54" s="32">
        <v>1.5878461523253949E-3</v>
      </c>
      <c r="D54" s="32">
        <v>0.3322627257378542</v>
      </c>
      <c r="E54" s="32">
        <v>9.1439141015698805E-3</v>
      </c>
      <c r="F54" s="32">
        <v>4.5001556474254467E-2</v>
      </c>
      <c r="G54" s="32">
        <v>4.1311355532524244E-4</v>
      </c>
      <c r="H54" s="33">
        <v>0.33357338833114647</v>
      </c>
      <c r="I54" s="34">
        <v>366.72</v>
      </c>
      <c r="J54" s="35">
        <v>66.66</v>
      </c>
      <c r="K54" s="35">
        <v>291.29186598322281</v>
      </c>
      <c r="L54" s="35">
        <v>6.971841777253303</v>
      </c>
      <c r="M54" s="35">
        <v>283.7606760013698</v>
      </c>
      <c r="N54" s="35">
        <v>2.5530208493922331</v>
      </c>
      <c r="O54" s="36">
        <f t="shared" si="0"/>
        <v>2.6540640119622054</v>
      </c>
      <c r="P54" s="29">
        <v>36757.990364316625</v>
      </c>
      <c r="Q54" s="29">
        <v>4327.1530885381335</v>
      </c>
      <c r="R54" s="37">
        <f t="shared" si="1"/>
        <v>8.4947284304967319</v>
      </c>
    </row>
    <row r="55" spans="1:18" x14ac:dyDescent="0.2">
      <c r="A55" s="48" t="s">
        <v>67</v>
      </c>
      <c r="B55" s="31">
        <v>5.2173527886081747E-2</v>
      </c>
      <c r="C55" s="32">
        <v>1.3954532159368449E-3</v>
      </c>
      <c r="D55" s="32">
        <v>0.32552258955759622</v>
      </c>
      <c r="E55" s="32">
        <v>8.4931547643355247E-3</v>
      </c>
      <c r="F55" s="32">
        <v>4.5234479360268996E-2</v>
      </c>
      <c r="G55" s="32">
        <v>3.1286132001977245E-4</v>
      </c>
      <c r="H55" s="33">
        <v>0.26509062619853635</v>
      </c>
      <c r="I55" s="34">
        <v>300.06</v>
      </c>
      <c r="J55" s="35">
        <v>61.104999999999997</v>
      </c>
      <c r="K55" s="35">
        <v>286.14183773507199</v>
      </c>
      <c r="L55" s="35">
        <v>6.5088753758100761</v>
      </c>
      <c r="M55" s="35">
        <v>285.197372504746</v>
      </c>
      <c r="N55" s="35">
        <v>1.9356876351725893</v>
      </c>
      <c r="O55" s="36">
        <f t="shared" si="0"/>
        <v>0.33116196759851846</v>
      </c>
      <c r="P55" s="29">
        <v>46886.184097631151</v>
      </c>
      <c r="Q55" s="29">
        <v>4845.8154547403783</v>
      </c>
      <c r="R55" s="37">
        <f t="shared" si="1"/>
        <v>9.6756024936453446</v>
      </c>
    </row>
    <row r="56" spans="1:18" x14ac:dyDescent="0.2">
      <c r="A56" s="48" t="s">
        <v>68</v>
      </c>
      <c r="B56" s="31">
        <v>5.3150850372436081E-2</v>
      </c>
      <c r="C56" s="32">
        <v>1.6149779007890374E-3</v>
      </c>
      <c r="D56" s="32">
        <v>0.33168120636282172</v>
      </c>
      <c r="E56" s="32">
        <v>9.6557946088718493E-3</v>
      </c>
      <c r="F56" s="32">
        <v>4.5307660487391516E-2</v>
      </c>
      <c r="G56" s="32">
        <v>3.5060898833757853E-4</v>
      </c>
      <c r="H56" s="33">
        <v>0.26581791873758093</v>
      </c>
      <c r="I56" s="34">
        <v>344.5</v>
      </c>
      <c r="J56" s="35">
        <v>100.91500000000001</v>
      </c>
      <c r="K56" s="35">
        <v>290.84856466534416</v>
      </c>
      <c r="L56" s="35">
        <v>7.3650263220603831</v>
      </c>
      <c r="M56" s="35">
        <v>285.64869644311136</v>
      </c>
      <c r="N56" s="35">
        <v>2.1677013197725197</v>
      </c>
      <c r="O56" s="36">
        <f t="shared" si="0"/>
        <v>1.8203717667825572</v>
      </c>
      <c r="P56" s="29">
        <v>43428.24786819431</v>
      </c>
      <c r="Q56" s="29">
        <v>3852.4360277842502</v>
      </c>
      <c r="R56" s="37">
        <f t="shared" si="1"/>
        <v>11.272931608723509</v>
      </c>
    </row>
    <row r="57" spans="1:18" x14ac:dyDescent="0.2">
      <c r="A57" s="48" t="s">
        <v>69</v>
      </c>
      <c r="B57" s="31">
        <v>5.4492701832543296E-2</v>
      </c>
      <c r="C57" s="32">
        <v>1.261556029935942E-3</v>
      </c>
      <c r="D57" s="32">
        <v>0.34071980888245207</v>
      </c>
      <c r="E57" s="32">
        <v>7.5554976414033736E-3</v>
      </c>
      <c r="F57" s="32">
        <v>4.5364417608620609E-2</v>
      </c>
      <c r="G57" s="32">
        <v>2.9617321958542943E-4</v>
      </c>
      <c r="H57" s="33">
        <v>0.29441826954703243</v>
      </c>
      <c r="I57" s="34">
        <v>390.79</v>
      </c>
      <c r="J57" s="35">
        <v>51.847499999999997</v>
      </c>
      <c r="K57" s="35">
        <v>297.71705391280727</v>
      </c>
      <c r="L57" s="35">
        <v>5.7256737961490121</v>
      </c>
      <c r="M57" s="35">
        <v>285.99870820741467</v>
      </c>
      <c r="N57" s="35">
        <v>1.8329196093823417</v>
      </c>
      <c r="O57" s="36">
        <f t="shared" si="0"/>
        <v>4.0973421799143637</v>
      </c>
      <c r="P57" s="29">
        <v>55556.774745475253</v>
      </c>
      <c r="Q57" s="29">
        <v>5140.421213018144</v>
      </c>
      <c r="R57" s="37">
        <f t="shared" si="1"/>
        <v>10.807825359676251</v>
      </c>
    </row>
    <row r="58" spans="1:18" x14ac:dyDescent="0.2">
      <c r="A58" s="48" t="s">
        <v>70</v>
      </c>
      <c r="B58" s="31">
        <v>5.248456487369503E-2</v>
      </c>
      <c r="C58" s="32">
        <v>1.5595954866715516E-3</v>
      </c>
      <c r="D58" s="32">
        <v>0.32984309295582276</v>
      </c>
      <c r="E58" s="32">
        <v>9.9755089766724973E-3</v>
      </c>
      <c r="F58" s="32">
        <v>4.5469302876582837E-2</v>
      </c>
      <c r="G58" s="32">
        <v>3.2883669664265404E-4</v>
      </c>
      <c r="H58" s="33">
        <v>0.23913013635519242</v>
      </c>
      <c r="I58" s="34">
        <v>305.61500000000001</v>
      </c>
      <c r="J58" s="35">
        <v>66.66</v>
      </c>
      <c r="K58" s="35">
        <v>289.44606798279199</v>
      </c>
      <c r="L58" s="35">
        <v>7.6192026997847329</v>
      </c>
      <c r="M58" s="35">
        <v>286.64546827525726</v>
      </c>
      <c r="N58" s="35">
        <v>2.0335226317138457</v>
      </c>
      <c r="O58" s="36">
        <f t="shared" si="0"/>
        <v>0.97702563532084241</v>
      </c>
      <c r="P58" s="29">
        <v>40708.116016149157</v>
      </c>
      <c r="Q58" s="29">
        <v>3396.2157269653426</v>
      </c>
      <c r="R58" s="37">
        <f t="shared" si="1"/>
        <v>11.986316326414141</v>
      </c>
    </row>
    <row r="59" spans="1:18" x14ac:dyDescent="0.2">
      <c r="A59" s="48" t="s">
        <v>71</v>
      </c>
      <c r="B59" s="31">
        <v>5.245419245782789E-2</v>
      </c>
      <c r="C59" s="32">
        <v>1.5769793334797656E-3</v>
      </c>
      <c r="D59" s="32">
        <v>0.32933955480114729</v>
      </c>
      <c r="E59" s="32">
        <v>9.76694061540739E-3</v>
      </c>
      <c r="F59" s="32">
        <v>4.5569659691410927E-2</v>
      </c>
      <c r="G59" s="32">
        <v>3.5127416700345327E-4</v>
      </c>
      <c r="H59" s="33">
        <v>0.259929621383853</v>
      </c>
      <c r="I59" s="34">
        <v>305.61500000000001</v>
      </c>
      <c r="J59" s="35">
        <v>68.512500000000003</v>
      </c>
      <c r="K59" s="35">
        <v>289.06152567580313</v>
      </c>
      <c r="L59" s="35">
        <v>7.4628244337380449</v>
      </c>
      <c r="M59" s="35">
        <v>287.26424354100527</v>
      </c>
      <c r="N59" s="35">
        <v>2.1713137866219938</v>
      </c>
      <c r="O59" s="36">
        <f t="shared" si="0"/>
        <v>0.62565466298325134</v>
      </c>
      <c r="P59" s="29">
        <v>30828.726662614074</v>
      </c>
      <c r="Q59" s="29">
        <v>3418.5159960746992</v>
      </c>
      <c r="R59" s="37">
        <f t="shared" si="1"/>
        <v>9.018160715940212</v>
      </c>
    </row>
    <row r="60" spans="1:18" x14ac:dyDescent="0.2">
      <c r="A60" s="48" t="s">
        <v>72</v>
      </c>
      <c r="B60" s="31">
        <v>5.2391555645086269E-2</v>
      </c>
      <c r="C60" s="32">
        <v>1.3821755683979951E-3</v>
      </c>
      <c r="D60" s="32">
        <v>0.32960935323196361</v>
      </c>
      <c r="E60" s="32">
        <v>8.3977449944507374E-3</v>
      </c>
      <c r="F60" s="32">
        <v>4.5632261502532891E-2</v>
      </c>
      <c r="G60" s="32">
        <v>3.3942023845791753E-4</v>
      </c>
      <c r="H60" s="33">
        <v>0.2919460380695364</v>
      </c>
      <c r="I60" s="34">
        <v>301.91000000000003</v>
      </c>
      <c r="J60" s="35">
        <v>59.252499999999998</v>
      </c>
      <c r="K60" s="35">
        <v>289.26758360685915</v>
      </c>
      <c r="L60" s="35">
        <v>6.4161235772588894</v>
      </c>
      <c r="M60" s="35">
        <v>287.65020072579182</v>
      </c>
      <c r="N60" s="35">
        <v>2.0983126240197487</v>
      </c>
      <c r="O60" s="36">
        <f t="shared" si="0"/>
        <v>0.56227420561027941</v>
      </c>
      <c r="P60" s="29">
        <v>41401.440499918419</v>
      </c>
      <c r="Q60" s="29">
        <v>3626.2354936398601</v>
      </c>
      <c r="R60" s="37">
        <f t="shared" si="1"/>
        <v>11.417195759220101</v>
      </c>
    </row>
    <row r="61" spans="1:18" x14ac:dyDescent="0.2">
      <c r="A61" s="48" t="s">
        <v>73</v>
      </c>
      <c r="B61" s="31">
        <v>5.3494674311426127E-2</v>
      </c>
      <c r="C61" s="32">
        <v>1.3667718680209983E-3</v>
      </c>
      <c r="D61" s="32">
        <v>0.33838226100727659</v>
      </c>
      <c r="E61" s="32">
        <v>8.7871313274077746E-3</v>
      </c>
      <c r="F61" s="32">
        <v>4.5727855186175184E-2</v>
      </c>
      <c r="G61" s="32">
        <v>3.0136612831701154E-4</v>
      </c>
      <c r="H61" s="33">
        <v>0.25378974989989322</v>
      </c>
      <c r="I61" s="34">
        <v>350.05500000000001</v>
      </c>
      <c r="J61" s="35">
        <v>52.772500000000001</v>
      </c>
      <c r="K61" s="35">
        <v>295.94518629521701</v>
      </c>
      <c r="L61" s="35">
        <v>6.6695210189582905</v>
      </c>
      <c r="M61" s="35">
        <v>288.23951719354363</v>
      </c>
      <c r="N61" s="35">
        <v>1.8642875929347527</v>
      </c>
      <c r="O61" s="36">
        <f t="shared" si="0"/>
        <v>2.6733562339751273</v>
      </c>
      <c r="P61" s="29">
        <v>40062.291830657894</v>
      </c>
      <c r="Q61" s="29">
        <v>4829.9731694108123</v>
      </c>
      <c r="R61" s="37">
        <f t="shared" si="1"/>
        <v>8.2945164342486244</v>
      </c>
    </row>
    <row r="62" spans="1:18" x14ac:dyDescent="0.2">
      <c r="A62" s="15" t="s">
        <v>74</v>
      </c>
      <c r="B62" s="38">
        <v>5.2346529355245003E-2</v>
      </c>
      <c r="C62" s="39">
        <v>1.0257680612168099E-3</v>
      </c>
      <c r="D62" s="39">
        <v>0.33071252119009492</v>
      </c>
      <c r="E62" s="39">
        <v>6.3690605368396129E-3</v>
      </c>
      <c r="F62" s="39">
        <v>4.5781206744614458E-2</v>
      </c>
      <c r="G62" s="39">
        <v>2.7683841387865331E-4</v>
      </c>
      <c r="H62" s="40">
        <v>0.31398895949505551</v>
      </c>
      <c r="I62" s="41">
        <v>301.91000000000003</v>
      </c>
      <c r="J62" s="42">
        <v>46.29</v>
      </c>
      <c r="K62" s="42">
        <v>290.10969081543158</v>
      </c>
      <c r="L62" s="42">
        <v>4.8638319520699982</v>
      </c>
      <c r="M62" s="42">
        <v>288.56839575237399</v>
      </c>
      <c r="N62" s="42">
        <v>1.7135897538003113</v>
      </c>
      <c r="O62" s="36">
        <f t="shared" si="0"/>
        <v>0.5341177640188306</v>
      </c>
      <c r="P62" s="17">
        <v>13932.235747343148</v>
      </c>
      <c r="Q62" s="17">
        <v>7792.3845556686565</v>
      </c>
      <c r="R62" s="43">
        <f t="shared" si="1"/>
        <v>1.7879296956934689</v>
      </c>
    </row>
    <row r="63" spans="1:18" x14ac:dyDescent="0.2">
      <c r="A63" s="7" t="s">
        <v>75</v>
      </c>
      <c r="B63" s="23">
        <v>5.2731654230448441E-2</v>
      </c>
      <c r="C63" s="24">
        <v>1.5487523401251449E-3</v>
      </c>
      <c r="D63" s="24">
        <v>0.31716593318637087</v>
      </c>
      <c r="E63" s="24">
        <v>9.2471811257596823E-3</v>
      </c>
      <c r="F63" s="24">
        <v>4.360121039397364E-2</v>
      </c>
      <c r="G63" s="24">
        <v>3.7638248958881386E-4</v>
      </c>
      <c r="H63" s="25">
        <v>0.29607929238245745</v>
      </c>
      <c r="I63" s="26">
        <v>316.72500000000002</v>
      </c>
      <c r="J63" s="27">
        <v>66.66</v>
      </c>
      <c r="K63" s="27">
        <v>279.72016868807697</v>
      </c>
      <c r="L63" s="27">
        <v>7.1310475907352728</v>
      </c>
      <c r="M63" s="27">
        <v>275.11641647279339</v>
      </c>
      <c r="N63" s="27">
        <v>2.3296886271224766</v>
      </c>
      <c r="O63" s="28">
        <f t="shared" si="0"/>
        <v>1.6733833168908063</v>
      </c>
      <c r="P63" s="9">
        <v>46430.989624713897</v>
      </c>
      <c r="Q63" s="9">
        <v>5222.3540706544054</v>
      </c>
      <c r="R63" s="30">
        <f t="shared" si="1"/>
        <v>8.8908160949140118</v>
      </c>
    </row>
    <row r="64" spans="1:18" x14ac:dyDescent="0.2">
      <c r="A64" s="48" t="s">
        <v>76</v>
      </c>
      <c r="B64" s="31">
        <v>5.2522903482782234E-2</v>
      </c>
      <c r="C64" s="32">
        <v>1.2962162645259205E-3</v>
      </c>
      <c r="D64" s="32">
        <v>0.31755338005888584</v>
      </c>
      <c r="E64" s="32">
        <v>7.7847067732373975E-3</v>
      </c>
      <c r="F64" s="32">
        <v>4.3754487570275793E-2</v>
      </c>
      <c r="G64" s="32">
        <v>3.3164588270476631E-4</v>
      </c>
      <c r="H64" s="33">
        <v>0.30919074746030456</v>
      </c>
      <c r="I64" s="34">
        <v>309.32</v>
      </c>
      <c r="J64" s="35">
        <v>57.402500000000003</v>
      </c>
      <c r="K64" s="35">
        <v>280.01880163106034</v>
      </c>
      <c r="L64" s="35">
        <v>6.0023675428447998</v>
      </c>
      <c r="M64" s="35">
        <v>276.06315321330015</v>
      </c>
      <c r="N64" s="35">
        <v>2.0537218080188229</v>
      </c>
      <c r="O64" s="36">
        <f t="shared" si="0"/>
        <v>1.4328780830464041</v>
      </c>
      <c r="P64" s="29">
        <v>104673.05764608877</v>
      </c>
      <c r="Q64" s="29">
        <v>3919.1838645774214</v>
      </c>
      <c r="R64" s="37">
        <f t="shared" si="1"/>
        <v>26.707871144334522</v>
      </c>
    </row>
    <row r="65" spans="1:18" x14ac:dyDescent="0.2">
      <c r="A65" s="48" t="s">
        <v>77</v>
      </c>
      <c r="B65" s="31">
        <v>5.1437569391322525E-2</v>
      </c>
      <c r="C65" s="32">
        <v>3.717388307930889E-3</v>
      </c>
      <c r="D65" s="32">
        <v>0.30752017386513908</v>
      </c>
      <c r="E65" s="32">
        <v>2.0963442386020374E-2</v>
      </c>
      <c r="F65" s="32">
        <v>4.3904541093280167E-2</v>
      </c>
      <c r="G65" s="32">
        <v>8.0599486561300064E-4</v>
      </c>
      <c r="H65" s="33">
        <v>0.26929844484763571</v>
      </c>
      <c r="I65" s="34">
        <v>261.17500000000001</v>
      </c>
      <c r="J65" s="35">
        <v>164.79249999999999</v>
      </c>
      <c r="K65" s="35">
        <v>272.25704034144525</v>
      </c>
      <c r="L65" s="35">
        <v>16.280666972265568</v>
      </c>
      <c r="M65" s="35">
        <v>276.98984396802172</v>
      </c>
      <c r="N65" s="35">
        <v>4.9794997061579158</v>
      </c>
      <c r="O65" s="36">
        <f t="shared" si="0"/>
        <v>-1.7086560138005922</v>
      </c>
      <c r="P65" s="29">
        <v>13714.029058984339</v>
      </c>
      <c r="Q65" s="29">
        <v>1199.4877502137867</v>
      </c>
      <c r="R65" s="37">
        <f t="shared" si="1"/>
        <v>11.433238110635198</v>
      </c>
    </row>
    <row r="66" spans="1:18" x14ac:dyDescent="0.2">
      <c r="A66" s="48" t="s">
        <v>78</v>
      </c>
      <c r="B66" s="31">
        <v>5.3555507649156855E-2</v>
      </c>
      <c r="C66" s="32">
        <v>1.8741621997474911E-3</v>
      </c>
      <c r="D66" s="32">
        <v>0.32677946195779251</v>
      </c>
      <c r="E66" s="32">
        <v>1.1651595786938024E-2</v>
      </c>
      <c r="F66" s="32">
        <v>4.415845803676148E-2</v>
      </c>
      <c r="G66" s="32">
        <v>4.2510105900694321E-4</v>
      </c>
      <c r="H66" s="33">
        <v>0.26998996992892244</v>
      </c>
      <c r="I66" s="34">
        <v>353.76</v>
      </c>
      <c r="J66" s="35">
        <v>77.77</v>
      </c>
      <c r="K66" s="35">
        <v>287.10417686991207</v>
      </c>
      <c r="L66" s="35">
        <v>8.9190920807825513</v>
      </c>
      <c r="M66" s="35">
        <v>278.55766428214758</v>
      </c>
      <c r="N66" s="35">
        <v>2.6287914404735093</v>
      </c>
      <c r="O66" s="36">
        <f t="shared" si="0"/>
        <v>3.0681304748117952</v>
      </c>
      <c r="P66" s="29">
        <v>41083.163479931376</v>
      </c>
      <c r="Q66" s="29">
        <v>1892.2133437718248</v>
      </c>
      <c r="R66" s="37">
        <f t="shared" si="1"/>
        <v>21.711697370254591</v>
      </c>
    </row>
    <row r="67" spans="1:18" x14ac:dyDescent="0.2">
      <c r="A67" s="48" t="s">
        <v>79</v>
      </c>
      <c r="B67" s="31">
        <v>5.5041937519356543E-2</v>
      </c>
      <c r="C67" s="32">
        <v>2.6244316421879122E-3</v>
      </c>
      <c r="D67" s="32">
        <v>0.33492024653081476</v>
      </c>
      <c r="E67" s="32">
        <v>1.6118218542567096E-2</v>
      </c>
      <c r="F67" s="32">
        <v>4.416301004220969E-2</v>
      </c>
      <c r="G67" s="32">
        <v>5.7170833699789171E-4</v>
      </c>
      <c r="H67" s="33">
        <v>0.26899253111650268</v>
      </c>
      <c r="I67" s="34">
        <v>413.01</v>
      </c>
      <c r="J67" s="35">
        <v>107.39749999999999</v>
      </c>
      <c r="K67" s="35">
        <v>293.31527607384527</v>
      </c>
      <c r="L67" s="35">
        <v>12.261655082902074</v>
      </c>
      <c r="M67" s="35">
        <v>278.58576734283673</v>
      </c>
      <c r="N67" s="35">
        <v>3.5327958055963316</v>
      </c>
      <c r="O67" s="36">
        <f t="shared" si="0"/>
        <v>5.2872438069967558</v>
      </c>
      <c r="P67" s="29">
        <v>11159.347069229025</v>
      </c>
      <c r="Q67" s="29">
        <v>1028.3009230279215</v>
      </c>
      <c r="R67" s="37">
        <f t="shared" si="1"/>
        <v>10.852219247620003</v>
      </c>
    </row>
    <row r="68" spans="1:18" x14ac:dyDescent="0.2">
      <c r="A68" s="48" t="s">
        <v>80</v>
      </c>
      <c r="B68" s="31">
        <v>5.0946348428266314E-2</v>
      </c>
      <c r="C68" s="32">
        <v>2.2609529955153113E-3</v>
      </c>
      <c r="D68" s="32">
        <v>0.30905973176320023</v>
      </c>
      <c r="E68" s="32">
        <v>1.3289273520241621E-2</v>
      </c>
      <c r="F68" s="32">
        <v>4.4261221930744547E-2</v>
      </c>
      <c r="G68" s="32">
        <v>4.785724510366899E-4</v>
      </c>
      <c r="H68" s="33">
        <v>0.25145801250204586</v>
      </c>
      <c r="I68" s="34">
        <v>238.95500000000001</v>
      </c>
      <c r="J68" s="35">
        <v>106.465</v>
      </c>
      <c r="K68" s="35">
        <v>273.45191398259288</v>
      </c>
      <c r="L68" s="35">
        <v>10.309612416611666</v>
      </c>
      <c r="M68" s="35">
        <v>279.19207567988542</v>
      </c>
      <c r="N68" s="35">
        <v>2.9581590222242942</v>
      </c>
      <c r="O68" s="36">
        <f t="shared" si="0"/>
        <v>-2.0559901936020708</v>
      </c>
      <c r="P68" s="29">
        <v>27093.412466720547</v>
      </c>
      <c r="Q68" s="29">
        <v>1377.3679648034977</v>
      </c>
      <c r="R68" s="37">
        <f t="shared" si="1"/>
        <v>19.670424431996885</v>
      </c>
    </row>
    <row r="69" spans="1:18" x14ac:dyDescent="0.2">
      <c r="A69" s="48" t="s">
        <v>81</v>
      </c>
      <c r="B69" s="31">
        <v>4.9950915449061759E-2</v>
      </c>
      <c r="C69" s="32">
        <v>1.3559643670545073E-3</v>
      </c>
      <c r="D69" s="32">
        <v>0.30667170764487639</v>
      </c>
      <c r="E69" s="32">
        <v>8.3983779711537202E-3</v>
      </c>
      <c r="F69" s="32">
        <v>4.4399068465835932E-2</v>
      </c>
      <c r="G69" s="32">
        <v>3.5474232214070665E-4</v>
      </c>
      <c r="H69" s="33">
        <v>0.29175441817505304</v>
      </c>
      <c r="I69" s="34">
        <v>194.52500000000001</v>
      </c>
      <c r="J69" s="35">
        <v>62.952500000000001</v>
      </c>
      <c r="K69" s="35">
        <v>271.59793168330901</v>
      </c>
      <c r="L69" s="35">
        <v>6.5287895962868348</v>
      </c>
      <c r="M69" s="35">
        <v>280.04297121722493</v>
      </c>
      <c r="N69" s="35">
        <v>2.1948155980354112</v>
      </c>
      <c r="O69" s="36">
        <f t="shared" ref="O69:O83" si="2">100*K69/M69-100</f>
        <v>-3.0156227443270609</v>
      </c>
      <c r="P69" s="29">
        <v>94665.945534264058</v>
      </c>
      <c r="Q69" s="29">
        <v>3365.7389941791303</v>
      </c>
      <c r="R69" s="37">
        <f t="shared" ref="R69:R84" si="3">P69/Q69</f>
        <v>28.126347794045785</v>
      </c>
    </row>
    <row r="70" spans="1:18" x14ac:dyDescent="0.2">
      <c r="A70" s="48" t="s">
        <v>82</v>
      </c>
      <c r="B70" s="31">
        <v>5.130120308007053E-2</v>
      </c>
      <c r="C70" s="32">
        <v>1.3591640569403307E-3</v>
      </c>
      <c r="D70" s="32">
        <v>0.3147707474842717</v>
      </c>
      <c r="E70" s="32">
        <v>8.3308492613712766E-3</v>
      </c>
      <c r="F70" s="32">
        <v>4.4426911312558423E-2</v>
      </c>
      <c r="G70" s="32">
        <v>3.3236679120583735E-4</v>
      </c>
      <c r="H70" s="33">
        <v>0.28266796502712893</v>
      </c>
      <c r="I70" s="34">
        <v>253.77</v>
      </c>
      <c r="J70" s="35">
        <v>65.73</v>
      </c>
      <c r="K70" s="35">
        <v>277.87207586687259</v>
      </c>
      <c r="L70" s="35">
        <v>6.4365977263371752</v>
      </c>
      <c r="M70" s="35">
        <v>280.21482519044235</v>
      </c>
      <c r="N70" s="35">
        <v>2.0570081157628426</v>
      </c>
      <c r="O70" s="36">
        <f t="shared" si="2"/>
        <v>-0.83605473835210375</v>
      </c>
      <c r="P70" s="29">
        <v>18460.738925607944</v>
      </c>
      <c r="Q70" s="29">
        <v>3732.8042880920066</v>
      </c>
      <c r="R70" s="37">
        <f t="shared" si="3"/>
        <v>4.9455416091594788</v>
      </c>
    </row>
    <row r="71" spans="1:18" x14ac:dyDescent="0.2">
      <c r="A71" s="48" t="s">
        <v>83</v>
      </c>
      <c r="B71" s="31">
        <v>5.3648743868143375E-2</v>
      </c>
      <c r="C71" s="32">
        <v>1.9254316352267421E-3</v>
      </c>
      <c r="D71" s="32">
        <v>0.32976770283041112</v>
      </c>
      <c r="E71" s="32">
        <v>1.1508309505680816E-2</v>
      </c>
      <c r="F71" s="32">
        <v>4.4662216928316227E-2</v>
      </c>
      <c r="G71" s="32">
        <v>4.2061413337659252E-4</v>
      </c>
      <c r="H71" s="33">
        <v>0.26986102813988821</v>
      </c>
      <c r="I71" s="34">
        <v>366.72</v>
      </c>
      <c r="J71" s="35">
        <v>81.472499999999997</v>
      </c>
      <c r="K71" s="35">
        <v>289.38850327755944</v>
      </c>
      <c r="L71" s="35">
        <v>8.7897096639461001</v>
      </c>
      <c r="M71" s="35">
        <v>281.66701547228405</v>
      </c>
      <c r="N71" s="35">
        <v>2.5999835336886523</v>
      </c>
      <c r="O71" s="36">
        <f t="shared" si="2"/>
        <v>2.7413532224667563</v>
      </c>
      <c r="P71" s="29">
        <v>17490.812401734678</v>
      </c>
      <c r="Q71" s="29">
        <v>1870.1911261226373</v>
      </c>
      <c r="R71" s="37">
        <f t="shared" si="3"/>
        <v>9.3524197379748024</v>
      </c>
    </row>
    <row r="72" spans="1:18" x14ac:dyDescent="0.2">
      <c r="A72" s="48" t="s">
        <v>84</v>
      </c>
      <c r="B72" s="31">
        <v>5.2807337801523836E-2</v>
      </c>
      <c r="C72" s="32">
        <v>1.4257892045065809E-3</v>
      </c>
      <c r="D72" s="32">
        <v>0.32493838502647182</v>
      </c>
      <c r="E72" s="32">
        <v>8.3963966970216318E-3</v>
      </c>
      <c r="F72" s="32">
        <v>4.4716577952019047E-2</v>
      </c>
      <c r="G72" s="32">
        <v>3.2710643927464332E-4</v>
      </c>
      <c r="H72" s="33">
        <v>0.28309265493993185</v>
      </c>
      <c r="I72" s="34">
        <v>320.43</v>
      </c>
      <c r="J72" s="35">
        <v>65.734999999999999</v>
      </c>
      <c r="K72" s="35">
        <v>285.69422398347615</v>
      </c>
      <c r="L72" s="35">
        <v>6.4376153157822547</v>
      </c>
      <c r="M72" s="35">
        <v>282.00245840402084</v>
      </c>
      <c r="N72" s="35">
        <v>2.0241436989422268</v>
      </c>
      <c r="O72" s="36">
        <f t="shared" si="2"/>
        <v>1.3091253176829269</v>
      </c>
      <c r="P72" s="29">
        <v>109654.66515785677</v>
      </c>
      <c r="Q72" s="29">
        <v>4269.4254097101448</v>
      </c>
      <c r="R72" s="37">
        <f t="shared" si="3"/>
        <v>25.683705565733568</v>
      </c>
    </row>
    <row r="73" spans="1:18" x14ac:dyDescent="0.2">
      <c r="A73" s="48" t="s">
        <v>85</v>
      </c>
      <c r="B73" s="31">
        <v>5.3123711528526914E-2</v>
      </c>
      <c r="C73" s="32">
        <v>1.6901417116619835E-3</v>
      </c>
      <c r="D73" s="32">
        <v>0.3279287509555075</v>
      </c>
      <c r="E73" s="32">
        <v>1.0441461745101726E-2</v>
      </c>
      <c r="F73" s="32">
        <v>4.4776294531264943E-2</v>
      </c>
      <c r="G73" s="32">
        <v>4.0446516341345536E-4</v>
      </c>
      <c r="H73" s="33">
        <v>0.28369466208634264</v>
      </c>
      <c r="I73" s="34">
        <v>344.5</v>
      </c>
      <c r="J73" s="35">
        <v>72.215000000000003</v>
      </c>
      <c r="K73" s="35">
        <v>287.9833459166673</v>
      </c>
      <c r="L73" s="35">
        <v>7.9863260840086534</v>
      </c>
      <c r="M73" s="35">
        <v>282.37092848451869</v>
      </c>
      <c r="N73" s="35">
        <v>2.5002598734056432</v>
      </c>
      <c r="O73" s="36">
        <f t="shared" si="2"/>
        <v>1.9876045534398372</v>
      </c>
      <c r="P73" s="29">
        <v>53500.912568101608</v>
      </c>
      <c r="Q73" s="29">
        <v>2339.4776580106286</v>
      </c>
      <c r="R73" s="37">
        <f t="shared" si="3"/>
        <v>22.86874268061873</v>
      </c>
    </row>
    <row r="74" spans="1:18" x14ac:dyDescent="0.2">
      <c r="A74" s="48" t="s">
        <v>86</v>
      </c>
      <c r="B74" s="31">
        <v>5.1445162809557347E-2</v>
      </c>
      <c r="C74" s="32">
        <v>1.8755891431094165E-3</v>
      </c>
      <c r="D74" s="32">
        <v>0.31560732733741886</v>
      </c>
      <c r="E74" s="32">
        <v>1.0750732833131924E-2</v>
      </c>
      <c r="F74" s="32">
        <v>4.4833284306416726E-2</v>
      </c>
      <c r="G74" s="32">
        <v>4.087821152508752E-4</v>
      </c>
      <c r="H74" s="33">
        <v>0.26767039516218144</v>
      </c>
      <c r="I74" s="34">
        <v>261.17500000000001</v>
      </c>
      <c r="J74" s="35">
        <v>83.32</v>
      </c>
      <c r="K74" s="35">
        <v>278.51795186648985</v>
      </c>
      <c r="L74" s="35">
        <v>8.2995548892684106</v>
      </c>
      <c r="M74" s="35">
        <v>282.72255368626566</v>
      </c>
      <c r="N74" s="35">
        <v>2.5267211478892566</v>
      </c>
      <c r="O74" s="36">
        <f t="shared" si="2"/>
        <v>-1.4871830227034479</v>
      </c>
      <c r="P74" s="29">
        <v>47346.013823951384</v>
      </c>
      <c r="Q74" s="29">
        <v>2109.2757831195377</v>
      </c>
      <c r="R74" s="37">
        <f t="shared" si="3"/>
        <v>22.446573465101114</v>
      </c>
    </row>
    <row r="75" spans="1:18" x14ac:dyDescent="0.2">
      <c r="A75" s="48" t="s">
        <v>87</v>
      </c>
      <c r="B75" s="31">
        <v>5.3359614181563236E-2</v>
      </c>
      <c r="C75" s="32">
        <v>2.4121550754905461E-3</v>
      </c>
      <c r="D75" s="32">
        <v>0.33099869383110875</v>
      </c>
      <c r="E75" s="32">
        <v>1.4997498136354698E-2</v>
      </c>
      <c r="F75" s="32">
        <v>4.4906894524866126E-2</v>
      </c>
      <c r="G75" s="32">
        <v>3.8145835994108859E-4</v>
      </c>
      <c r="H75" s="33">
        <v>0.1874742295602734</v>
      </c>
      <c r="I75" s="34">
        <v>342.65</v>
      </c>
      <c r="J75" s="35">
        <v>101.8425</v>
      </c>
      <c r="K75" s="35">
        <v>290.32802768794488</v>
      </c>
      <c r="L75" s="35">
        <v>11.442890559665557</v>
      </c>
      <c r="M75" s="35">
        <v>283.17669814035912</v>
      </c>
      <c r="N75" s="35">
        <v>2.3583194464441002</v>
      </c>
      <c r="O75" s="36">
        <f t="shared" si="2"/>
        <v>2.5253947780834523</v>
      </c>
      <c r="P75" s="29">
        <v>17061.558339779967</v>
      </c>
      <c r="Q75" s="29">
        <v>1741.582643606235</v>
      </c>
      <c r="R75" s="37">
        <f t="shared" si="3"/>
        <v>9.7965826671602496</v>
      </c>
    </row>
    <row r="76" spans="1:18" x14ac:dyDescent="0.2">
      <c r="A76" s="48" t="s">
        <v>88</v>
      </c>
      <c r="B76" s="31">
        <v>5.0258383419047148E-2</v>
      </c>
      <c r="C76" s="32">
        <v>2.6745316868979504E-3</v>
      </c>
      <c r="D76" s="32">
        <v>0.30794744054834516</v>
      </c>
      <c r="E76" s="32">
        <v>1.5758779533960272E-2</v>
      </c>
      <c r="F76" s="32">
        <v>4.4952913327328217E-2</v>
      </c>
      <c r="G76" s="32">
        <v>6.5401412312006218E-4</v>
      </c>
      <c r="H76" s="33">
        <v>0.28430421798057937</v>
      </c>
      <c r="I76" s="34">
        <v>205.63</v>
      </c>
      <c r="J76" s="35">
        <v>122.205</v>
      </c>
      <c r="K76" s="35">
        <v>272.58878931881145</v>
      </c>
      <c r="L76" s="35">
        <v>12.235227311536734</v>
      </c>
      <c r="M76" s="35">
        <v>283.46059877309023</v>
      </c>
      <c r="N76" s="35">
        <v>4.037578039693754</v>
      </c>
      <c r="O76" s="36">
        <f t="shared" si="2"/>
        <v>-3.835386470407343</v>
      </c>
      <c r="P76" s="29">
        <v>21764.737998684388</v>
      </c>
      <c r="Q76" s="29">
        <v>1506.2419411673925</v>
      </c>
      <c r="R76" s="37">
        <f t="shared" si="3"/>
        <v>14.449695898001567</v>
      </c>
    </row>
    <row r="77" spans="1:18" x14ac:dyDescent="0.2">
      <c r="A77" s="48" t="s">
        <v>89</v>
      </c>
      <c r="B77" s="31">
        <v>5.2325515580873422E-2</v>
      </c>
      <c r="C77" s="32">
        <v>1.8987284211385209E-3</v>
      </c>
      <c r="D77" s="32">
        <v>0.32381973487725452</v>
      </c>
      <c r="E77" s="32">
        <v>1.1298143858138645E-2</v>
      </c>
      <c r="F77" s="32">
        <v>4.5106365498455904E-2</v>
      </c>
      <c r="G77" s="32">
        <v>4.4359451710070162E-4</v>
      </c>
      <c r="H77" s="33">
        <v>0.28186720399573495</v>
      </c>
      <c r="I77" s="34">
        <v>298.20999999999998</v>
      </c>
      <c r="J77" s="35">
        <v>87.952500000000001</v>
      </c>
      <c r="K77" s="35">
        <v>284.83657038118241</v>
      </c>
      <c r="L77" s="35">
        <v>8.667954287185001</v>
      </c>
      <c r="M77" s="35">
        <v>284.40719034973228</v>
      </c>
      <c r="N77" s="35">
        <v>2.7404818572475791</v>
      </c>
      <c r="O77" s="36">
        <f t="shared" si="2"/>
        <v>0.15097369054633702</v>
      </c>
      <c r="P77" s="29">
        <v>22301.282954418151</v>
      </c>
      <c r="Q77" s="29">
        <v>2235.2496133289733</v>
      </c>
      <c r="R77" s="37">
        <f t="shared" si="3"/>
        <v>9.9770883848648513</v>
      </c>
    </row>
    <row r="78" spans="1:18" x14ac:dyDescent="0.2">
      <c r="A78" s="48" t="s">
        <v>90</v>
      </c>
      <c r="B78" s="31">
        <v>5.1131781406335786E-2</v>
      </c>
      <c r="C78" s="32">
        <v>1.449736054323413E-3</v>
      </c>
      <c r="D78" s="32">
        <v>0.31846100887014478</v>
      </c>
      <c r="E78" s="32">
        <v>9.2584364772765361E-3</v>
      </c>
      <c r="F78" s="32">
        <v>4.5148809385613629E-2</v>
      </c>
      <c r="G78" s="32">
        <v>3.8865816150354269E-4</v>
      </c>
      <c r="H78" s="33">
        <v>0.29610115763059441</v>
      </c>
      <c r="I78" s="34">
        <v>255.62</v>
      </c>
      <c r="J78" s="35">
        <v>60.174999999999997</v>
      </c>
      <c r="K78" s="35">
        <v>280.71803222243369</v>
      </c>
      <c r="L78" s="35">
        <v>7.132731107684295</v>
      </c>
      <c r="M78" s="35">
        <v>284.66898697575493</v>
      </c>
      <c r="N78" s="35">
        <v>2.4021434776458328</v>
      </c>
      <c r="O78" s="36">
        <f t="shared" si="2"/>
        <v>-1.3879119026259588</v>
      </c>
      <c r="P78" s="29">
        <v>84617.475506893243</v>
      </c>
      <c r="Q78" s="29">
        <v>2848.460414962813</v>
      </c>
      <c r="R78" s="37">
        <f t="shared" si="3"/>
        <v>29.706389831644522</v>
      </c>
    </row>
    <row r="79" spans="1:18" x14ac:dyDescent="0.2">
      <c r="A79" s="48" t="s">
        <v>91</v>
      </c>
      <c r="B79" s="31">
        <v>5.1878182518657362E-2</v>
      </c>
      <c r="C79" s="32">
        <v>1.5363287556886495E-3</v>
      </c>
      <c r="D79" s="32">
        <v>0.32407841228825224</v>
      </c>
      <c r="E79" s="32">
        <v>9.8412225207163348E-3</v>
      </c>
      <c r="F79" s="32">
        <v>4.5228173195640119E-2</v>
      </c>
      <c r="G79" s="32">
        <v>4.2321065972513697E-4</v>
      </c>
      <c r="H79" s="33">
        <v>0.30814037176935233</v>
      </c>
      <c r="I79" s="34">
        <v>279.69</v>
      </c>
      <c r="J79" s="35">
        <v>68.510000000000005</v>
      </c>
      <c r="K79" s="35">
        <v>285.03495917533166</v>
      </c>
      <c r="L79" s="35">
        <v>7.5493305531886161</v>
      </c>
      <c r="M79" s="35">
        <v>285.15847953619755</v>
      </c>
      <c r="N79" s="35">
        <v>2.6146776196037558</v>
      </c>
      <c r="O79" s="36">
        <f t="shared" si="2"/>
        <v>-4.3316390614364764E-2</v>
      </c>
      <c r="P79" s="29">
        <v>43794.89510032619</v>
      </c>
      <c r="Q79" s="29">
        <v>2035.1171284923707</v>
      </c>
      <c r="R79" s="37">
        <f t="shared" si="3"/>
        <v>21.519594369867921</v>
      </c>
    </row>
    <row r="80" spans="1:18" x14ac:dyDescent="0.2">
      <c r="A80" s="48" t="s">
        <v>92</v>
      </c>
      <c r="B80" s="31">
        <v>5.4068734499631087E-2</v>
      </c>
      <c r="C80" s="32">
        <v>2.528385541518369E-3</v>
      </c>
      <c r="D80" s="32">
        <v>0.33589413911061849</v>
      </c>
      <c r="E80" s="32">
        <v>1.5706992617021059E-2</v>
      </c>
      <c r="F80" s="32">
        <v>4.5273087091129316E-2</v>
      </c>
      <c r="G80" s="32">
        <v>6.539775318687613E-4</v>
      </c>
      <c r="H80" s="33">
        <v>0.30891009790342266</v>
      </c>
      <c r="I80" s="34">
        <v>372.27499999999998</v>
      </c>
      <c r="J80" s="35">
        <v>105.545</v>
      </c>
      <c r="K80" s="35">
        <v>294.05577984705383</v>
      </c>
      <c r="L80" s="35">
        <v>11.940205821383847</v>
      </c>
      <c r="M80" s="35">
        <v>285.43547872141727</v>
      </c>
      <c r="N80" s="35">
        <v>4.0361581632665056</v>
      </c>
      <c r="O80" s="36">
        <f t="shared" si="2"/>
        <v>3.0200524350548221</v>
      </c>
      <c r="P80" s="29">
        <v>18988.929071340968</v>
      </c>
      <c r="Q80" s="29">
        <v>1222.7879709689394</v>
      </c>
      <c r="R80" s="37">
        <f t="shared" si="3"/>
        <v>15.529208270092898</v>
      </c>
    </row>
    <row r="81" spans="1:18" x14ac:dyDescent="0.2">
      <c r="A81" s="48" t="s">
        <v>93</v>
      </c>
      <c r="B81" s="31">
        <v>5.1394681396302544E-2</v>
      </c>
      <c r="C81" s="32">
        <v>1.5371029411740446E-3</v>
      </c>
      <c r="D81" s="32">
        <v>0.32096755001103988</v>
      </c>
      <c r="E81" s="32">
        <v>9.5165669622860275E-3</v>
      </c>
      <c r="F81" s="32">
        <v>4.5410372280223474E-2</v>
      </c>
      <c r="G81" s="32">
        <v>3.8840635387149569E-4</v>
      </c>
      <c r="H81" s="33">
        <v>0.28847759114311489</v>
      </c>
      <c r="I81" s="34">
        <v>257.47000000000003</v>
      </c>
      <c r="J81" s="35">
        <v>68.504999999999995</v>
      </c>
      <c r="K81" s="35">
        <v>282.64655584417289</v>
      </c>
      <c r="L81" s="35">
        <v>7.3175875166160509</v>
      </c>
      <c r="M81" s="35">
        <v>286.28208913226212</v>
      </c>
      <c r="N81" s="35">
        <v>2.4000513111985939</v>
      </c>
      <c r="O81" s="36">
        <f t="shared" si="2"/>
        <v>-1.2699129376583471</v>
      </c>
      <c r="P81" s="29">
        <v>73900.844778927596</v>
      </c>
      <c r="Q81" s="29">
        <v>2870.9794614879766</v>
      </c>
      <c r="R81" s="37">
        <f t="shared" si="3"/>
        <v>25.740638611404808</v>
      </c>
    </row>
    <row r="82" spans="1:18" x14ac:dyDescent="0.2">
      <c r="A82" s="15" t="s">
        <v>94</v>
      </c>
      <c r="B82" s="38">
        <v>5.2448997131710424E-2</v>
      </c>
      <c r="C82" s="39">
        <v>1.7263694597472463E-3</v>
      </c>
      <c r="D82" s="39">
        <v>0.32943882415520204</v>
      </c>
      <c r="E82" s="39">
        <v>9.8760286309746252E-3</v>
      </c>
      <c r="F82" s="39">
        <v>4.5605243354334489E-2</v>
      </c>
      <c r="G82" s="39">
        <v>3.5221755571168939E-4</v>
      </c>
      <c r="H82" s="40">
        <v>0.25762538881923586</v>
      </c>
      <c r="I82" s="41">
        <v>305.61500000000001</v>
      </c>
      <c r="J82" s="42">
        <v>80.547499999999999</v>
      </c>
      <c r="K82" s="42">
        <v>289.13734727918273</v>
      </c>
      <c r="L82" s="42">
        <v>7.5455582769286522</v>
      </c>
      <c r="M82" s="42">
        <v>287.48362933127072</v>
      </c>
      <c r="N82" s="42">
        <v>2.177050115810256</v>
      </c>
      <c r="O82" s="49">
        <f t="shared" si="2"/>
        <v>0.5752389976983352</v>
      </c>
      <c r="P82" s="17">
        <v>108644.45989486412</v>
      </c>
      <c r="Q82" s="17">
        <v>3893.9713618617338</v>
      </c>
      <c r="R82" s="43">
        <f t="shared" si="3"/>
        <v>27.90068282446753</v>
      </c>
    </row>
    <row r="83" spans="1:18" x14ac:dyDescent="0.2">
      <c r="J83" s="50"/>
      <c r="L83" s="50"/>
      <c r="N83" s="50"/>
      <c r="O83" s="50"/>
    </row>
    <row r="84" spans="1:18" x14ac:dyDescent="0.2">
      <c r="A84" s="51" t="s">
        <v>95</v>
      </c>
      <c r="B84" s="52"/>
      <c r="C84" s="52"/>
      <c r="D84" s="52"/>
      <c r="E84" s="52"/>
      <c r="F84" s="52"/>
      <c r="G84" s="52"/>
      <c r="H84" s="52"/>
      <c r="I84" s="52"/>
      <c r="J84" s="52"/>
      <c r="K84" s="52"/>
      <c r="L84" s="52"/>
      <c r="M84" s="52"/>
      <c r="N84" s="52"/>
      <c r="O84" s="52"/>
      <c r="P84" s="52"/>
      <c r="Q84" s="52"/>
      <c r="R84" s="53"/>
    </row>
    <row r="85" spans="1:18" x14ac:dyDescent="0.2">
      <c r="A85" s="54"/>
      <c r="B85" s="55"/>
      <c r="C85" s="55"/>
      <c r="D85" s="55"/>
      <c r="E85" s="55"/>
      <c r="F85" s="55"/>
      <c r="G85" s="55"/>
      <c r="H85" s="55"/>
      <c r="I85" s="55"/>
      <c r="J85" s="55"/>
      <c r="K85" s="55"/>
      <c r="L85" s="55"/>
      <c r="M85" s="55"/>
      <c r="N85" s="55"/>
      <c r="O85" s="55"/>
      <c r="P85" s="55"/>
      <c r="Q85" s="55"/>
      <c r="R85" s="56"/>
    </row>
    <row r="86" spans="1:18" x14ac:dyDescent="0.2">
      <c r="A86" s="54"/>
      <c r="B86" s="55"/>
      <c r="C86" s="55"/>
      <c r="D86" s="55"/>
      <c r="E86" s="55"/>
      <c r="F86" s="55"/>
      <c r="G86" s="55"/>
      <c r="H86" s="55"/>
      <c r="I86" s="55"/>
      <c r="J86" s="55"/>
      <c r="K86" s="55"/>
      <c r="L86" s="55"/>
      <c r="M86" s="55"/>
      <c r="N86" s="55"/>
      <c r="O86" s="55"/>
      <c r="P86" s="55"/>
      <c r="Q86" s="55"/>
      <c r="R86" s="56"/>
    </row>
    <row r="87" spans="1:18" x14ac:dyDescent="0.2">
      <c r="A87" s="54"/>
      <c r="B87" s="55"/>
      <c r="C87" s="55"/>
      <c r="D87" s="55"/>
      <c r="E87" s="55"/>
      <c r="F87" s="55"/>
      <c r="G87" s="55"/>
      <c r="H87" s="55"/>
      <c r="I87" s="55"/>
      <c r="J87" s="55"/>
      <c r="K87" s="55"/>
      <c r="L87" s="55"/>
      <c r="M87" s="55"/>
      <c r="N87" s="55"/>
      <c r="O87" s="55"/>
      <c r="P87" s="55"/>
      <c r="Q87" s="55"/>
      <c r="R87" s="56"/>
    </row>
    <row r="88" spans="1:18" x14ac:dyDescent="0.2">
      <c r="A88" s="54"/>
      <c r="B88" s="55"/>
      <c r="C88" s="55"/>
      <c r="D88" s="55"/>
      <c r="E88" s="55"/>
      <c r="F88" s="55"/>
      <c r="G88" s="55"/>
      <c r="H88" s="55"/>
      <c r="I88" s="55"/>
      <c r="J88" s="55"/>
      <c r="K88" s="55"/>
      <c r="L88" s="55"/>
      <c r="M88" s="55"/>
      <c r="N88" s="55"/>
      <c r="O88" s="55"/>
      <c r="P88" s="55"/>
      <c r="Q88" s="55"/>
      <c r="R88" s="56"/>
    </row>
    <row r="89" spans="1:18" x14ac:dyDescent="0.2">
      <c r="A89" s="54"/>
      <c r="B89" s="55"/>
      <c r="C89" s="55"/>
      <c r="D89" s="55"/>
      <c r="E89" s="55"/>
      <c r="F89" s="55"/>
      <c r="G89" s="55"/>
      <c r="H89" s="55"/>
      <c r="I89" s="55"/>
      <c r="J89" s="55"/>
      <c r="K89" s="55"/>
      <c r="L89" s="55"/>
      <c r="M89" s="55"/>
      <c r="N89" s="55"/>
      <c r="O89" s="55"/>
      <c r="P89" s="55"/>
      <c r="Q89" s="55"/>
      <c r="R89" s="56"/>
    </row>
    <row r="90" spans="1:18" x14ac:dyDescent="0.2">
      <c r="A90" s="54"/>
      <c r="B90" s="55"/>
      <c r="C90" s="55"/>
      <c r="D90" s="55"/>
      <c r="E90" s="55"/>
      <c r="F90" s="55"/>
      <c r="G90" s="55"/>
      <c r="H90" s="55"/>
      <c r="I90" s="55"/>
      <c r="J90" s="55"/>
      <c r="K90" s="55"/>
      <c r="L90" s="55"/>
      <c r="M90" s="55"/>
      <c r="N90" s="55"/>
      <c r="O90" s="55"/>
      <c r="P90" s="55"/>
      <c r="Q90" s="55"/>
      <c r="R90" s="56"/>
    </row>
    <row r="91" spans="1:18" x14ac:dyDescent="0.2">
      <c r="A91" s="54"/>
      <c r="B91" s="55"/>
      <c r="C91" s="55"/>
      <c r="D91" s="55"/>
      <c r="E91" s="55"/>
      <c r="F91" s="55"/>
      <c r="G91" s="55"/>
      <c r="H91" s="55"/>
      <c r="I91" s="55"/>
      <c r="J91" s="55"/>
      <c r="K91" s="55"/>
      <c r="L91" s="55"/>
      <c r="M91" s="55"/>
      <c r="N91" s="55"/>
      <c r="O91" s="55"/>
      <c r="P91" s="55"/>
      <c r="Q91" s="55"/>
      <c r="R91" s="56"/>
    </row>
    <row r="92" spans="1:18" x14ac:dyDescent="0.2">
      <c r="A92" s="54"/>
      <c r="B92" s="55"/>
      <c r="C92" s="55"/>
      <c r="D92" s="55"/>
      <c r="E92" s="55"/>
      <c r="F92" s="55"/>
      <c r="G92" s="55"/>
      <c r="H92" s="55"/>
      <c r="I92" s="55"/>
      <c r="J92" s="55"/>
      <c r="K92" s="55"/>
      <c r="L92" s="55"/>
      <c r="M92" s="55"/>
      <c r="N92" s="55"/>
      <c r="O92" s="55"/>
      <c r="P92" s="55"/>
      <c r="Q92" s="55"/>
      <c r="R92" s="56"/>
    </row>
    <row r="93" spans="1:18" x14ac:dyDescent="0.2">
      <c r="A93" s="54"/>
      <c r="B93" s="55"/>
      <c r="C93" s="55"/>
      <c r="D93" s="55"/>
      <c r="E93" s="55"/>
      <c r="F93" s="55"/>
      <c r="G93" s="55"/>
      <c r="H93" s="55"/>
      <c r="I93" s="55"/>
      <c r="J93" s="55"/>
      <c r="K93" s="55"/>
      <c r="L93" s="55"/>
      <c r="M93" s="55"/>
      <c r="N93" s="55"/>
      <c r="O93" s="55"/>
      <c r="P93" s="55"/>
      <c r="Q93" s="55"/>
      <c r="R93" s="56"/>
    </row>
    <row r="94" spans="1:18" x14ac:dyDescent="0.2">
      <c r="A94" s="54"/>
      <c r="B94" s="55"/>
      <c r="C94" s="55"/>
      <c r="D94" s="55"/>
      <c r="E94" s="55"/>
      <c r="F94" s="55"/>
      <c r="G94" s="55"/>
      <c r="H94" s="55"/>
      <c r="I94" s="55"/>
      <c r="J94" s="55"/>
      <c r="K94" s="55"/>
      <c r="L94" s="55"/>
      <c r="M94" s="55"/>
      <c r="N94" s="55"/>
      <c r="O94" s="55"/>
      <c r="P94" s="55"/>
      <c r="Q94" s="55"/>
      <c r="R94" s="56"/>
    </row>
    <row r="95" spans="1:18" x14ac:dyDescent="0.2">
      <c r="A95" s="54"/>
      <c r="B95" s="55"/>
      <c r="C95" s="55"/>
      <c r="D95" s="55"/>
      <c r="E95" s="55"/>
      <c r="F95" s="55"/>
      <c r="G95" s="55"/>
      <c r="H95" s="55"/>
      <c r="I95" s="55"/>
      <c r="J95" s="55"/>
      <c r="K95" s="55"/>
      <c r="L95" s="55"/>
      <c r="M95" s="55"/>
      <c r="N95" s="55"/>
      <c r="O95" s="55"/>
      <c r="P95" s="55"/>
      <c r="Q95" s="55"/>
      <c r="R95" s="56"/>
    </row>
    <row r="96" spans="1:18" x14ac:dyDescent="0.2">
      <c r="A96" s="54"/>
      <c r="B96" s="55"/>
      <c r="C96" s="55"/>
      <c r="D96" s="55"/>
      <c r="E96" s="55"/>
      <c r="F96" s="55"/>
      <c r="G96" s="55"/>
      <c r="H96" s="55"/>
      <c r="I96" s="55"/>
      <c r="J96" s="55"/>
      <c r="K96" s="55"/>
      <c r="L96" s="55"/>
      <c r="M96" s="55"/>
      <c r="N96" s="55"/>
      <c r="O96" s="55"/>
      <c r="P96" s="55"/>
      <c r="Q96" s="55"/>
      <c r="R96" s="56"/>
    </row>
    <row r="97" spans="1:18" x14ac:dyDescent="0.2">
      <c r="A97" s="54"/>
      <c r="B97" s="55"/>
      <c r="C97" s="55"/>
      <c r="D97" s="55"/>
      <c r="E97" s="55"/>
      <c r="F97" s="55"/>
      <c r="G97" s="55"/>
      <c r="H97" s="55"/>
      <c r="I97" s="55"/>
      <c r="J97" s="55"/>
      <c r="K97" s="55"/>
      <c r="L97" s="55"/>
      <c r="M97" s="55"/>
      <c r="N97" s="55"/>
      <c r="O97" s="55"/>
      <c r="P97" s="55"/>
      <c r="Q97" s="55"/>
      <c r="R97" s="56"/>
    </row>
    <row r="98" spans="1:18" x14ac:dyDescent="0.2">
      <c r="A98" s="54"/>
      <c r="B98" s="55"/>
      <c r="C98" s="55"/>
      <c r="D98" s="55"/>
      <c r="E98" s="55"/>
      <c r="F98" s="55"/>
      <c r="G98" s="55"/>
      <c r="H98" s="55"/>
      <c r="I98" s="55"/>
      <c r="J98" s="55"/>
      <c r="K98" s="55"/>
      <c r="L98" s="55"/>
      <c r="M98" s="55"/>
      <c r="N98" s="55"/>
      <c r="O98" s="55"/>
      <c r="P98" s="55"/>
      <c r="Q98" s="55"/>
      <c r="R98" s="56"/>
    </row>
    <row r="99" spans="1:18" x14ac:dyDescent="0.2">
      <c r="A99" s="54"/>
      <c r="B99" s="55"/>
      <c r="C99" s="55"/>
      <c r="D99" s="55"/>
      <c r="E99" s="55"/>
      <c r="F99" s="55"/>
      <c r="G99" s="55"/>
      <c r="H99" s="55"/>
      <c r="I99" s="55"/>
      <c r="J99" s="55"/>
      <c r="K99" s="55"/>
      <c r="L99" s="55"/>
      <c r="M99" s="55"/>
      <c r="N99" s="55"/>
      <c r="O99" s="55"/>
      <c r="P99" s="55"/>
      <c r="Q99" s="55"/>
      <c r="R99" s="56"/>
    </row>
    <row r="100" spans="1:18" x14ac:dyDescent="0.2">
      <c r="A100" s="54"/>
      <c r="B100" s="55"/>
      <c r="C100" s="55"/>
      <c r="D100" s="55"/>
      <c r="E100" s="55"/>
      <c r="F100" s="55"/>
      <c r="G100" s="55"/>
      <c r="H100" s="55"/>
      <c r="I100" s="55"/>
      <c r="J100" s="55"/>
      <c r="K100" s="55"/>
      <c r="L100" s="55"/>
      <c r="M100" s="55"/>
      <c r="N100" s="55"/>
      <c r="O100" s="55"/>
      <c r="P100" s="55"/>
      <c r="Q100" s="55"/>
      <c r="R100" s="56"/>
    </row>
    <row r="101" spans="1:18" x14ac:dyDescent="0.2">
      <c r="A101" s="54"/>
      <c r="B101" s="55"/>
      <c r="C101" s="55"/>
      <c r="D101" s="55"/>
      <c r="E101" s="55"/>
      <c r="F101" s="55"/>
      <c r="G101" s="55"/>
      <c r="H101" s="55"/>
      <c r="I101" s="55"/>
      <c r="J101" s="55"/>
      <c r="K101" s="55"/>
      <c r="L101" s="55"/>
      <c r="M101" s="55"/>
      <c r="N101" s="55"/>
      <c r="O101" s="55"/>
      <c r="P101" s="55"/>
      <c r="Q101" s="55"/>
      <c r="R101" s="56"/>
    </row>
    <row r="102" spans="1:18" x14ac:dyDescent="0.2">
      <c r="A102" s="54"/>
      <c r="B102" s="55"/>
      <c r="C102" s="55"/>
      <c r="D102" s="55"/>
      <c r="E102" s="55"/>
      <c r="F102" s="55"/>
      <c r="G102" s="55"/>
      <c r="H102" s="55"/>
      <c r="I102" s="55"/>
      <c r="J102" s="55"/>
      <c r="K102" s="55"/>
      <c r="L102" s="55"/>
      <c r="M102" s="55"/>
      <c r="N102" s="55"/>
      <c r="O102" s="55"/>
      <c r="P102" s="55"/>
      <c r="Q102" s="55"/>
      <c r="R102" s="56"/>
    </row>
    <row r="103" spans="1:18" x14ac:dyDescent="0.2">
      <c r="A103" s="54"/>
      <c r="B103" s="55"/>
      <c r="C103" s="55"/>
      <c r="D103" s="55"/>
      <c r="E103" s="55"/>
      <c r="F103" s="55"/>
      <c r="G103" s="55"/>
      <c r="H103" s="55"/>
      <c r="I103" s="55"/>
      <c r="J103" s="55"/>
      <c r="K103" s="55"/>
      <c r="L103" s="55"/>
      <c r="M103" s="55"/>
      <c r="N103" s="55"/>
      <c r="O103" s="55"/>
      <c r="P103" s="55"/>
      <c r="Q103" s="55"/>
      <c r="R103" s="56"/>
    </row>
    <row r="104" spans="1:18" x14ac:dyDescent="0.2">
      <c r="A104" s="57"/>
      <c r="B104" s="58"/>
      <c r="C104" s="58"/>
      <c r="D104" s="58"/>
      <c r="E104" s="58"/>
      <c r="F104" s="58"/>
      <c r="G104" s="58"/>
      <c r="H104" s="58"/>
      <c r="I104" s="58"/>
      <c r="J104" s="58"/>
      <c r="K104" s="58"/>
      <c r="L104" s="58"/>
      <c r="M104" s="58"/>
      <c r="N104" s="58"/>
      <c r="O104" s="58"/>
      <c r="P104" s="58"/>
      <c r="Q104" s="58"/>
      <c r="R104" s="59"/>
    </row>
  </sheetData>
  <mergeCells count="2">
    <mergeCell ref="A1:K1"/>
    <mergeCell ref="A84:R10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2020-11-17T21:07:20Z</dcterms:created>
  <dcterms:modified xsi:type="dcterms:W3CDTF">2020-11-17T21:07:54Z</dcterms:modified>
</cp:coreProperties>
</file>