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i Agha Data\Project\Kopetdagh project\Kopet Dagh papers\Figs\Appendix\"/>
    </mc:Choice>
  </mc:AlternateContent>
  <xr:revisionPtr revIDLastSave="0" documentId="13_ncr:1_{A78CC62A-D69E-4397-841B-F9039A4C5722}" xr6:coauthVersionLast="36" xr6:coauthVersionMax="36" xr10:uidLastSave="{00000000-0000-0000-0000-000000000000}"/>
  <bookViews>
    <workbookView xWindow="20" yWindow="50" windowWidth="28740" windowHeight="14120" xr2:uid="{00000000-000D-0000-FFFF-FFFF00000000}"/>
  </bookViews>
  <sheets>
    <sheet name="Sheet1" sheetId="2" r:id="rId1"/>
  </sheets>
  <calcPr calcId="191029"/>
</workbook>
</file>

<file path=xl/calcChain.xml><?xml version="1.0" encoding="utf-8"?>
<calcChain xmlns="http://schemas.openxmlformats.org/spreadsheetml/2006/main">
  <c r="U14" i="2" l="1"/>
  <c r="AG14" i="2"/>
  <c r="AA14" i="2"/>
  <c r="O14" i="2"/>
  <c r="AC14" i="2"/>
  <c r="S14" i="2"/>
  <c r="K14" i="2"/>
  <c r="J11" i="2"/>
  <c r="G14" i="2"/>
  <c r="C14" i="2"/>
  <c r="AM14" i="2"/>
  <c r="AK14" i="2"/>
  <c r="AL4" i="2"/>
  <c r="AL5" i="2"/>
  <c r="AI14" i="2"/>
  <c r="AM28" i="2"/>
  <c r="AM27" i="2"/>
  <c r="AM26" i="2"/>
  <c r="AM25" i="2"/>
  <c r="AM24" i="2"/>
  <c r="AM23" i="2"/>
  <c r="AM22" i="2"/>
  <c r="AM21" i="2"/>
  <c r="AM20" i="2"/>
  <c r="AM19" i="2"/>
  <c r="AM18" i="2"/>
  <c r="AM17" i="2"/>
  <c r="AN13" i="2"/>
  <c r="AN12" i="2"/>
  <c r="AN11" i="2"/>
  <c r="AN10" i="2"/>
  <c r="AN9" i="2"/>
  <c r="AN8" i="2"/>
  <c r="AN21" i="2" s="1"/>
  <c r="AN7" i="2"/>
  <c r="AN6" i="2"/>
  <c r="AN5" i="2"/>
  <c r="AN4" i="2"/>
  <c r="AE14" i="2"/>
  <c r="Y14" i="2"/>
  <c r="W14" i="2"/>
  <c r="Q14" i="2"/>
  <c r="M14" i="2"/>
  <c r="I14" i="2"/>
  <c r="F4" i="2"/>
  <c r="AH4" i="2"/>
  <c r="AH18" i="2" s="1"/>
  <c r="AJ4" i="2"/>
  <c r="AJ18" i="2" s="1"/>
  <c r="AL18" i="2"/>
  <c r="AH5" i="2"/>
  <c r="AJ5" i="2"/>
  <c r="AH6" i="2"/>
  <c r="AJ6" i="2"/>
  <c r="AL6" i="2"/>
  <c r="AH7" i="2"/>
  <c r="AJ7" i="2"/>
  <c r="AL7" i="2"/>
  <c r="AH9" i="2"/>
  <c r="AH20" i="2" s="1"/>
  <c r="AJ9" i="2"/>
  <c r="AJ20" i="2" s="1"/>
  <c r="AL9" i="2"/>
  <c r="AH8" i="2"/>
  <c r="AH21" i="2" s="1"/>
  <c r="AJ8" i="2"/>
  <c r="AJ21" i="2" s="1"/>
  <c r="AL8" i="2"/>
  <c r="AL21" i="2" s="1"/>
  <c r="AH10" i="2"/>
  <c r="AH24" i="2" s="1"/>
  <c r="AJ10" i="2"/>
  <c r="AJ24" i="2" s="1"/>
  <c r="AL10" i="2"/>
  <c r="AH11" i="2"/>
  <c r="AH25" i="2" s="1"/>
  <c r="AJ11" i="2"/>
  <c r="AL11" i="2"/>
  <c r="AL25" i="2" s="1"/>
  <c r="AH12" i="2"/>
  <c r="AJ12" i="2"/>
  <c r="AL12" i="2"/>
  <c r="AH13" i="2"/>
  <c r="AJ13" i="2"/>
  <c r="AL13" i="2"/>
  <c r="AI17" i="2"/>
  <c r="AK17" i="2"/>
  <c r="AI18" i="2"/>
  <c r="AK18" i="2"/>
  <c r="AI19" i="2"/>
  <c r="AK19" i="2"/>
  <c r="AI20" i="2"/>
  <c r="AK20" i="2"/>
  <c r="AI21" i="2"/>
  <c r="AK21" i="2"/>
  <c r="AI22" i="2"/>
  <c r="AK22" i="2"/>
  <c r="AI23" i="2"/>
  <c r="AK23" i="2"/>
  <c r="AI24" i="2"/>
  <c r="AK24" i="2"/>
  <c r="AI25" i="2"/>
  <c r="AK25" i="2"/>
  <c r="AI26" i="2"/>
  <c r="AK26" i="2"/>
  <c r="AI27" i="2"/>
  <c r="AK27" i="2"/>
  <c r="AI28" i="2"/>
  <c r="AK28" i="2"/>
  <c r="AD4" i="2"/>
  <c r="AF4" i="2"/>
  <c r="AF18" i="2" s="1"/>
  <c r="AD5" i="2"/>
  <c r="AF5" i="2"/>
  <c r="AD6" i="2"/>
  <c r="AF6" i="2"/>
  <c r="AD7" i="2"/>
  <c r="AF7" i="2"/>
  <c r="AD9" i="2"/>
  <c r="AD20" i="2" s="1"/>
  <c r="AF9" i="2"/>
  <c r="AF20" i="2" s="1"/>
  <c r="AD8" i="2"/>
  <c r="AF8" i="2"/>
  <c r="AF21" i="2" s="1"/>
  <c r="AD10" i="2"/>
  <c r="AD24" i="2" s="1"/>
  <c r="AF10" i="2"/>
  <c r="AF24" i="2" s="1"/>
  <c r="AD11" i="2"/>
  <c r="AD25" i="2" s="1"/>
  <c r="AF11" i="2"/>
  <c r="AF25" i="2" s="1"/>
  <c r="AD12" i="2"/>
  <c r="AF12" i="2"/>
  <c r="AD13" i="2"/>
  <c r="AF13" i="2"/>
  <c r="AC17" i="2"/>
  <c r="AE17" i="2"/>
  <c r="AG17" i="2"/>
  <c r="AC18" i="2"/>
  <c r="AE18" i="2"/>
  <c r="AG18" i="2"/>
  <c r="AC19" i="2"/>
  <c r="AE19" i="2"/>
  <c r="AG19" i="2"/>
  <c r="AC20" i="2"/>
  <c r="AE20" i="2"/>
  <c r="AG20" i="2"/>
  <c r="AC21" i="2"/>
  <c r="AD21" i="2"/>
  <c r="AE21" i="2"/>
  <c r="AG21" i="2"/>
  <c r="AC22" i="2"/>
  <c r="AE22" i="2"/>
  <c r="AG22" i="2"/>
  <c r="AC23" i="2"/>
  <c r="AE23" i="2"/>
  <c r="AG23" i="2"/>
  <c r="AC24" i="2"/>
  <c r="AE24" i="2"/>
  <c r="AG24" i="2"/>
  <c r="AC25" i="2"/>
  <c r="AE25" i="2"/>
  <c r="AG25" i="2"/>
  <c r="AC26" i="2"/>
  <c r="AE26" i="2"/>
  <c r="AG26" i="2"/>
  <c r="AC27" i="2"/>
  <c r="AE27" i="2"/>
  <c r="AG27" i="2"/>
  <c r="AC28" i="2"/>
  <c r="AE28" i="2"/>
  <c r="AG28" i="2"/>
  <c r="AF14" i="2" l="1"/>
  <c r="AN14" i="2"/>
  <c r="AH14" i="2"/>
  <c r="AD14" i="2"/>
  <c r="AN27" i="2"/>
  <c r="AL14" i="2"/>
  <c r="AJ28" i="2"/>
  <c r="AJ14" i="2"/>
  <c r="AN23" i="2"/>
  <c r="AD28" i="2"/>
  <c r="AN17" i="2"/>
  <c r="AJ22" i="2"/>
  <c r="AL19" i="2"/>
  <c r="AN19" i="2"/>
  <c r="AN18" i="2"/>
  <c r="AN20" i="2"/>
  <c r="AN22" i="2"/>
  <c r="AN24" i="2"/>
  <c r="AN26" i="2"/>
  <c r="AN28" i="2"/>
  <c r="AN25" i="2"/>
  <c r="AD17" i="2"/>
  <c r="AF27" i="2"/>
  <c r="AF47" i="2" s="1"/>
  <c r="AH41" i="2"/>
  <c r="AF19" i="2"/>
  <c r="AL20" i="2"/>
  <c r="AL41" i="2" s="1"/>
  <c r="AH26" i="2"/>
  <c r="AH44" i="2" s="1"/>
  <c r="AL22" i="2"/>
  <c r="AJ26" i="2"/>
  <c r="AJ25" i="2"/>
  <c r="AL17" i="2"/>
  <c r="AL27" i="2"/>
  <c r="AH40" i="2"/>
  <c r="AF23" i="2"/>
  <c r="AH19" i="2"/>
  <c r="AD18" i="2"/>
  <c r="AD39" i="2" s="1"/>
  <c r="AF41" i="2"/>
  <c r="AF28" i="2"/>
  <c r="AH27" i="2"/>
  <c r="AH48" i="2" s="1"/>
  <c r="AH23" i="2"/>
  <c r="AH37" i="2" s="1"/>
  <c r="AD22" i="2"/>
  <c r="AD19" i="2"/>
  <c r="AD26" i="2"/>
  <c r="AD45" i="2" s="1"/>
  <c r="AL23" i="2"/>
  <c r="AH17" i="2"/>
  <c r="AJ23" i="2"/>
  <c r="AH22" i="2"/>
  <c r="AJ19" i="2"/>
  <c r="AH28" i="2"/>
  <c r="AL26" i="2"/>
  <c r="AJ17" i="2"/>
  <c r="AJ41" i="2"/>
  <c r="AJ40" i="2"/>
  <c r="AH39" i="2"/>
  <c r="AL28" i="2"/>
  <c r="AJ27" i="2"/>
  <c r="AJ47" i="2" s="1"/>
  <c r="AL24" i="2"/>
  <c r="AJ39" i="2"/>
  <c r="AF48" i="2"/>
  <c r="AF40" i="2"/>
  <c r="AF39" i="2"/>
  <c r="AD43" i="2"/>
  <c r="AF26" i="2"/>
  <c r="AF45" i="2" s="1"/>
  <c r="AF22" i="2"/>
  <c r="AD27" i="2"/>
  <c r="AD23" i="2"/>
  <c r="AF17" i="2"/>
  <c r="E28" i="2"/>
  <c r="G28" i="2"/>
  <c r="I28" i="2"/>
  <c r="K28" i="2"/>
  <c r="M28" i="2"/>
  <c r="O28" i="2"/>
  <c r="Q28" i="2"/>
  <c r="S28" i="2"/>
  <c r="U28" i="2"/>
  <c r="W28" i="2"/>
  <c r="Y28" i="2"/>
  <c r="AA28" i="2"/>
  <c r="C28" i="2"/>
  <c r="E27" i="2"/>
  <c r="G27" i="2"/>
  <c r="I27" i="2"/>
  <c r="K27" i="2"/>
  <c r="M27" i="2"/>
  <c r="O27" i="2"/>
  <c r="Q27" i="2"/>
  <c r="S27" i="2"/>
  <c r="U27" i="2"/>
  <c r="W27" i="2"/>
  <c r="Y27" i="2"/>
  <c r="AA27" i="2"/>
  <c r="C27" i="2"/>
  <c r="E26" i="2"/>
  <c r="G26" i="2"/>
  <c r="I26" i="2"/>
  <c r="K26" i="2"/>
  <c r="M26" i="2"/>
  <c r="O26" i="2"/>
  <c r="Q26" i="2"/>
  <c r="S26" i="2"/>
  <c r="U26" i="2"/>
  <c r="W26" i="2"/>
  <c r="Y26" i="2"/>
  <c r="AA26" i="2"/>
  <c r="C26" i="2"/>
  <c r="E25" i="2"/>
  <c r="G25" i="2"/>
  <c r="I25" i="2"/>
  <c r="K25" i="2"/>
  <c r="M25" i="2"/>
  <c r="O25" i="2"/>
  <c r="Q25" i="2"/>
  <c r="S25" i="2"/>
  <c r="U25" i="2"/>
  <c r="W25" i="2"/>
  <c r="Y25" i="2"/>
  <c r="AA25" i="2"/>
  <c r="C25" i="2"/>
  <c r="E24" i="2"/>
  <c r="G24" i="2"/>
  <c r="I24" i="2"/>
  <c r="K24" i="2"/>
  <c r="M24" i="2"/>
  <c r="O24" i="2"/>
  <c r="Q24" i="2"/>
  <c r="S24" i="2"/>
  <c r="U24" i="2"/>
  <c r="W24" i="2"/>
  <c r="Y24" i="2"/>
  <c r="AA24" i="2"/>
  <c r="C24" i="2"/>
  <c r="E23" i="2"/>
  <c r="G23" i="2"/>
  <c r="I23" i="2"/>
  <c r="K23" i="2"/>
  <c r="M23" i="2"/>
  <c r="O23" i="2"/>
  <c r="Q23" i="2"/>
  <c r="S23" i="2"/>
  <c r="U23" i="2"/>
  <c r="W23" i="2"/>
  <c r="Y23" i="2"/>
  <c r="AA23" i="2"/>
  <c r="C23" i="2"/>
  <c r="E22" i="2"/>
  <c r="G22" i="2"/>
  <c r="I22" i="2"/>
  <c r="K22" i="2"/>
  <c r="M22" i="2"/>
  <c r="O22" i="2"/>
  <c r="Q22" i="2"/>
  <c r="S22" i="2"/>
  <c r="U22" i="2"/>
  <c r="W22" i="2"/>
  <c r="Y22" i="2"/>
  <c r="AA22" i="2"/>
  <c r="C22" i="2"/>
  <c r="E21" i="2"/>
  <c r="G21" i="2"/>
  <c r="I21" i="2"/>
  <c r="K21" i="2"/>
  <c r="M21" i="2"/>
  <c r="O21" i="2"/>
  <c r="Q21" i="2"/>
  <c r="S21" i="2"/>
  <c r="U21" i="2"/>
  <c r="W21" i="2"/>
  <c r="Y21" i="2"/>
  <c r="AA21" i="2"/>
  <c r="C21" i="2"/>
  <c r="E20" i="2"/>
  <c r="G20" i="2"/>
  <c r="I20" i="2"/>
  <c r="K20" i="2"/>
  <c r="M20" i="2"/>
  <c r="O20" i="2"/>
  <c r="Q20" i="2"/>
  <c r="S20" i="2"/>
  <c r="U20" i="2"/>
  <c r="W20" i="2"/>
  <c r="Y20" i="2"/>
  <c r="AA20" i="2"/>
  <c r="C20" i="2"/>
  <c r="E19" i="2"/>
  <c r="G19" i="2"/>
  <c r="I19" i="2"/>
  <c r="K19" i="2"/>
  <c r="M19" i="2"/>
  <c r="O19" i="2"/>
  <c r="Q19" i="2"/>
  <c r="S19" i="2"/>
  <c r="U19" i="2"/>
  <c r="W19" i="2"/>
  <c r="Y19" i="2"/>
  <c r="AA19" i="2"/>
  <c r="C19" i="2"/>
  <c r="E18" i="2"/>
  <c r="G18" i="2"/>
  <c r="I18" i="2"/>
  <c r="K18" i="2"/>
  <c r="M18" i="2"/>
  <c r="O18" i="2"/>
  <c r="Q18" i="2"/>
  <c r="S18" i="2"/>
  <c r="U18" i="2"/>
  <c r="W18" i="2"/>
  <c r="Y18" i="2"/>
  <c r="AA18" i="2"/>
  <c r="C18" i="2"/>
  <c r="E17" i="2"/>
  <c r="G17" i="2"/>
  <c r="I17" i="2"/>
  <c r="K17" i="2"/>
  <c r="M17" i="2"/>
  <c r="O17" i="2"/>
  <c r="Q17" i="2"/>
  <c r="S17" i="2"/>
  <c r="U17" i="2"/>
  <c r="W17" i="2"/>
  <c r="Y17" i="2"/>
  <c r="AA17" i="2"/>
  <c r="C17" i="2"/>
  <c r="AB13" i="2"/>
  <c r="Z13" i="2"/>
  <c r="X13" i="2"/>
  <c r="V13" i="2"/>
  <c r="T13" i="2"/>
  <c r="R13" i="2"/>
  <c r="P13" i="2"/>
  <c r="N13" i="2"/>
  <c r="L13" i="2"/>
  <c r="J13" i="2"/>
  <c r="H13" i="2"/>
  <c r="F13" i="2"/>
  <c r="D13" i="2"/>
  <c r="AB12" i="2"/>
  <c r="Z12" i="2"/>
  <c r="X12" i="2"/>
  <c r="V12" i="2"/>
  <c r="T12" i="2"/>
  <c r="R12" i="2"/>
  <c r="P12" i="2"/>
  <c r="N12" i="2"/>
  <c r="L12" i="2"/>
  <c r="J12" i="2"/>
  <c r="H12" i="2"/>
  <c r="F12" i="2"/>
  <c r="D12" i="2"/>
  <c r="AB11" i="2"/>
  <c r="Z11" i="2"/>
  <c r="X11" i="2"/>
  <c r="V11" i="2"/>
  <c r="T11" i="2"/>
  <c r="R11" i="2"/>
  <c r="P11" i="2"/>
  <c r="N11" i="2"/>
  <c r="L11" i="2"/>
  <c r="H11" i="2"/>
  <c r="F11" i="2"/>
  <c r="F27" i="2" s="1"/>
  <c r="D11" i="2"/>
  <c r="AB10" i="2"/>
  <c r="Z10" i="2"/>
  <c r="X10" i="2"/>
  <c r="X22" i="2" s="1"/>
  <c r="V10" i="2"/>
  <c r="T10" i="2"/>
  <c r="T24" i="2" s="1"/>
  <c r="R10" i="2"/>
  <c r="P10" i="2"/>
  <c r="P24" i="2" s="1"/>
  <c r="N10" i="2"/>
  <c r="L10" i="2"/>
  <c r="L24" i="2" s="1"/>
  <c r="J10" i="2"/>
  <c r="H10" i="2"/>
  <c r="F10" i="2"/>
  <c r="D10" i="2"/>
  <c r="D24" i="2" s="1"/>
  <c r="AB8" i="2"/>
  <c r="AB21" i="2" s="1"/>
  <c r="Z8" i="2"/>
  <c r="Z21" i="2" s="1"/>
  <c r="X8" i="2"/>
  <c r="X21" i="2" s="1"/>
  <c r="V8" i="2"/>
  <c r="V21" i="2" s="1"/>
  <c r="T8" i="2"/>
  <c r="T21" i="2" s="1"/>
  <c r="R8" i="2"/>
  <c r="P8" i="2"/>
  <c r="P21" i="2" s="1"/>
  <c r="N8" i="2"/>
  <c r="N21" i="2" s="1"/>
  <c r="L8" i="2"/>
  <c r="L21" i="2" s="1"/>
  <c r="J8" i="2"/>
  <c r="J21" i="2" s="1"/>
  <c r="H8" i="2"/>
  <c r="F8" i="2"/>
  <c r="D8" i="2"/>
  <c r="D21" i="2" s="1"/>
  <c r="AB9" i="2"/>
  <c r="AB20" i="2" s="1"/>
  <c r="Z9" i="2"/>
  <c r="X9" i="2"/>
  <c r="X20" i="2" s="1"/>
  <c r="V9" i="2"/>
  <c r="T9" i="2"/>
  <c r="T20" i="2" s="1"/>
  <c r="R9" i="2"/>
  <c r="P9" i="2"/>
  <c r="N9" i="2"/>
  <c r="L9" i="2"/>
  <c r="L20" i="2" s="1"/>
  <c r="J9" i="2"/>
  <c r="H9" i="2"/>
  <c r="H20" i="2" s="1"/>
  <c r="F9" i="2"/>
  <c r="D9" i="2"/>
  <c r="D20" i="2" s="1"/>
  <c r="AB7" i="2"/>
  <c r="Z7" i="2"/>
  <c r="X7" i="2"/>
  <c r="V7" i="2"/>
  <c r="T7" i="2"/>
  <c r="R7" i="2"/>
  <c r="P7" i="2"/>
  <c r="N7" i="2"/>
  <c r="L7" i="2"/>
  <c r="J7" i="2"/>
  <c r="H7" i="2"/>
  <c r="F7" i="2"/>
  <c r="D7" i="2"/>
  <c r="AB6" i="2"/>
  <c r="Z6" i="2"/>
  <c r="X6" i="2"/>
  <c r="V6" i="2"/>
  <c r="T6" i="2"/>
  <c r="R6" i="2"/>
  <c r="P6" i="2"/>
  <c r="N6" i="2"/>
  <c r="L6" i="2"/>
  <c r="J6" i="2"/>
  <c r="H6" i="2"/>
  <c r="F6" i="2"/>
  <c r="D6" i="2"/>
  <c r="AB5" i="2"/>
  <c r="Z5" i="2"/>
  <c r="X5" i="2"/>
  <c r="V5" i="2"/>
  <c r="T5" i="2"/>
  <c r="R5" i="2"/>
  <c r="P5" i="2"/>
  <c r="N5" i="2"/>
  <c r="L5" i="2"/>
  <c r="J5" i="2"/>
  <c r="H5" i="2"/>
  <c r="F5" i="2"/>
  <c r="D5" i="2"/>
  <c r="AB4" i="2"/>
  <c r="AB18" i="2" s="1"/>
  <c r="AB39" i="2" s="1"/>
  <c r="Z4" i="2"/>
  <c r="X4" i="2"/>
  <c r="V4" i="2"/>
  <c r="T4" i="2"/>
  <c r="T18" i="2" s="1"/>
  <c r="R4" i="2"/>
  <c r="P4" i="2"/>
  <c r="P18" i="2" s="1"/>
  <c r="N4" i="2"/>
  <c r="L4" i="2"/>
  <c r="L18" i="2" s="1"/>
  <c r="J4" i="2"/>
  <c r="H4" i="2"/>
  <c r="H18" i="2" s="1"/>
  <c r="D4" i="2"/>
  <c r="D18" i="2" s="1"/>
  <c r="AL35" i="2" l="1"/>
  <c r="T14" i="2"/>
  <c r="L39" i="2"/>
  <c r="V27" i="2"/>
  <c r="V14" i="2"/>
  <c r="AH35" i="2"/>
  <c r="AH31" i="2"/>
  <c r="AH43" i="2"/>
  <c r="AB24" i="2"/>
  <c r="AB14" i="2"/>
  <c r="P20" i="2"/>
  <c r="P39" i="2" s="1"/>
  <c r="P14" i="2"/>
  <c r="T39" i="2"/>
  <c r="L14" i="2"/>
  <c r="H21" i="2"/>
  <c r="H39" i="2" s="1"/>
  <c r="H14" i="2"/>
  <c r="H22" i="2"/>
  <c r="D14" i="2"/>
  <c r="D39" i="2"/>
  <c r="AN32" i="2"/>
  <c r="AN40" i="2"/>
  <c r="AN31" i="2"/>
  <c r="AJ32" i="2"/>
  <c r="AJ36" i="2"/>
  <c r="AJ44" i="2"/>
  <c r="AJ33" i="2"/>
  <c r="AN44" i="2"/>
  <c r="AN36" i="2"/>
  <c r="AN37" i="2"/>
  <c r="AL37" i="2"/>
  <c r="AN35" i="2"/>
  <c r="AN33" i="2"/>
  <c r="AL31" i="2"/>
  <c r="AN48" i="2"/>
  <c r="AN43" i="2"/>
  <c r="AN49" i="2"/>
  <c r="AN47" i="2"/>
  <c r="AN45" i="2"/>
  <c r="AN39" i="2"/>
  <c r="AN41" i="2"/>
  <c r="AF31" i="2"/>
  <c r="AF36" i="2"/>
  <c r="Z14" i="2"/>
  <c r="X18" i="2"/>
  <c r="X40" i="2" s="1"/>
  <c r="X14" i="2"/>
  <c r="R21" i="2"/>
  <c r="R14" i="2"/>
  <c r="AD33" i="2"/>
  <c r="N14" i="2"/>
  <c r="AF49" i="2"/>
  <c r="AF50" i="2" s="1"/>
  <c r="AL32" i="2"/>
  <c r="AJ43" i="2"/>
  <c r="AF32" i="2"/>
  <c r="AH42" i="2"/>
  <c r="AH45" i="2"/>
  <c r="N27" i="2"/>
  <c r="J14" i="2"/>
  <c r="F14" i="2"/>
  <c r="F21" i="2"/>
  <c r="AL39" i="2"/>
  <c r="AD37" i="2"/>
  <c r="AH36" i="2"/>
  <c r="AJ31" i="2"/>
  <c r="AH33" i="2"/>
  <c r="AL33" i="2"/>
  <c r="AF42" i="2"/>
  <c r="AJ45" i="2"/>
  <c r="AD41" i="2"/>
  <c r="AL36" i="2"/>
  <c r="AJ35" i="2"/>
  <c r="AD40" i="2"/>
  <c r="AL40" i="2"/>
  <c r="AJ42" i="2"/>
  <c r="AH32" i="2"/>
  <c r="V25" i="2"/>
  <c r="AD32" i="2"/>
  <c r="AD44" i="2"/>
  <c r="AD46" i="2" s="1"/>
  <c r="AF37" i="2"/>
  <c r="AF35" i="2"/>
  <c r="AD31" i="2"/>
  <c r="H28" i="2"/>
  <c r="X28" i="2"/>
  <c r="D28" i="2"/>
  <c r="L28" i="2"/>
  <c r="AB28" i="2"/>
  <c r="J27" i="2"/>
  <c r="R27" i="2"/>
  <c r="Z27" i="2"/>
  <c r="AF44" i="2"/>
  <c r="AH49" i="2"/>
  <c r="AJ37" i="2"/>
  <c r="AH47" i="2"/>
  <c r="N25" i="2"/>
  <c r="F25" i="2"/>
  <c r="H40" i="2"/>
  <c r="P40" i="2"/>
  <c r="L22" i="2"/>
  <c r="T22" i="2"/>
  <c r="AB22" i="2"/>
  <c r="J25" i="2"/>
  <c r="R25" i="2"/>
  <c r="Z25" i="2"/>
  <c r="X26" i="2"/>
  <c r="AL48" i="2"/>
  <c r="AL49" i="2"/>
  <c r="AL43" i="2"/>
  <c r="AJ49" i="2"/>
  <c r="AJ48" i="2"/>
  <c r="AL47" i="2"/>
  <c r="AL44" i="2"/>
  <c r="AL45" i="2"/>
  <c r="AF33" i="2"/>
  <c r="AF43" i="2"/>
  <c r="AD35" i="2"/>
  <c r="AD47" i="2"/>
  <c r="AD49" i="2"/>
  <c r="AD36" i="2"/>
  <c r="AD48" i="2"/>
  <c r="R17" i="2"/>
  <c r="R18" i="2"/>
  <c r="Z17" i="2"/>
  <c r="Z18" i="2"/>
  <c r="P28" i="2"/>
  <c r="J19" i="2"/>
  <c r="J20" i="2"/>
  <c r="R19" i="2"/>
  <c r="R20" i="2"/>
  <c r="Z19" i="2"/>
  <c r="Z20" i="2"/>
  <c r="F24" i="2"/>
  <c r="F47" i="2" s="1"/>
  <c r="F23" i="2"/>
  <c r="F22" i="2"/>
  <c r="N24" i="2"/>
  <c r="N23" i="2"/>
  <c r="N22" i="2"/>
  <c r="V24" i="2"/>
  <c r="V23" i="2"/>
  <c r="V22" i="2"/>
  <c r="D27" i="2"/>
  <c r="D49" i="2" s="1"/>
  <c r="D25" i="2"/>
  <c r="L27" i="2"/>
  <c r="L49" i="2" s="1"/>
  <c r="L25" i="2"/>
  <c r="T27" i="2"/>
  <c r="T49" i="2" s="1"/>
  <c r="T25" i="2"/>
  <c r="AB27" i="2"/>
  <c r="AB49" i="2" s="1"/>
  <c r="AB25" i="2"/>
  <c r="P26" i="2"/>
  <c r="D40" i="2"/>
  <c r="L40" i="2"/>
  <c r="T40" i="2"/>
  <c r="AB40" i="2"/>
  <c r="H26" i="2"/>
  <c r="F17" i="2"/>
  <c r="F18" i="2"/>
  <c r="N17" i="2"/>
  <c r="N18" i="2"/>
  <c r="V17" i="2"/>
  <c r="V18" i="2"/>
  <c r="D26" i="2"/>
  <c r="L26" i="2"/>
  <c r="T26" i="2"/>
  <c r="AB26" i="2"/>
  <c r="F19" i="2"/>
  <c r="F20" i="2"/>
  <c r="N19" i="2"/>
  <c r="N20" i="2"/>
  <c r="V19" i="2"/>
  <c r="V20" i="2"/>
  <c r="D41" i="2"/>
  <c r="L41" i="2"/>
  <c r="T41" i="2"/>
  <c r="AB41" i="2"/>
  <c r="J24" i="2"/>
  <c r="J23" i="2"/>
  <c r="J22" i="2"/>
  <c r="R24" i="2"/>
  <c r="R23" i="2"/>
  <c r="R22" i="2"/>
  <c r="Z24" i="2"/>
  <c r="Z23" i="2"/>
  <c r="Z22" i="2"/>
  <c r="H27" i="2"/>
  <c r="H25" i="2"/>
  <c r="P27" i="2"/>
  <c r="P49" i="2" s="1"/>
  <c r="P25" i="2"/>
  <c r="X27" i="2"/>
  <c r="X25" i="2"/>
  <c r="T28" i="2"/>
  <c r="J17" i="2"/>
  <c r="J18" i="2"/>
  <c r="J28" i="2"/>
  <c r="J26" i="2"/>
  <c r="R28" i="2"/>
  <c r="R26" i="2"/>
  <c r="Z28" i="2"/>
  <c r="Z26" i="2"/>
  <c r="AB17" i="2"/>
  <c r="X17" i="2"/>
  <c r="T17" i="2"/>
  <c r="P17" i="2"/>
  <c r="L17" i="2"/>
  <c r="H17" i="2"/>
  <c r="D17" i="2"/>
  <c r="AB19" i="2"/>
  <c r="X19" i="2"/>
  <c r="T19" i="2"/>
  <c r="P19" i="2"/>
  <c r="L19" i="2"/>
  <c r="H19" i="2"/>
  <c r="D19" i="2"/>
  <c r="AB23" i="2"/>
  <c r="X23" i="2"/>
  <c r="T23" i="2"/>
  <c r="P23" i="2"/>
  <c r="L23" i="2"/>
  <c r="H23" i="2"/>
  <c r="X24" i="2"/>
  <c r="H24" i="2"/>
  <c r="F28" i="2"/>
  <c r="F26" i="2"/>
  <c r="N28" i="2"/>
  <c r="N26" i="2"/>
  <c r="V28" i="2"/>
  <c r="V26" i="2"/>
  <c r="D23" i="2"/>
  <c r="P22" i="2"/>
  <c r="D22" i="2"/>
  <c r="X31" i="2" l="1"/>
  <c r="AL38" i="2"/>
  <c r="N49" i="2"/>
  <c r="P41" i="2"/>
  <c r="X41" i="2"/>
  <c r="H41" i="2"/>
  <c r="X39" i="2"/>
  <c r="AJ50" i="2"/>
  <c r="V47" i="2"/>
  <c r="AH38" i="2"/>
  <c r="AH46" i="2"/>
  <c r="H31" i="2"/>
  <c r="D35" i="2"/>
  <c r="AN34" i="2"/>
  <c r="AN50" i="2"/>
  <c r="AJ34" i="2"/>
  <c r="AJ38" i="2"/>
  <c r="AN38" i="2"/>
  <c r="P43" i="2"/>
  <c r="J47" i="2"/>
  <c r="AL34" i="2"/>
  <c r="L48" i="2"/>
  <c r="N41" i="2"/>
  <c r="AL42" i="2"/>
  <c r="AN46" i="2"/>
  <c r="AN42" i="2"/>
  <c r="AF34" i="2"/>
  <c r="AH34" i="2"/>
  <c r="AD42" i="2"/>
  <c r="AJ46" i="2"/>
  <c r="AF46" i="2"/>
  <c r="AF38" i="2"/>
  <c r="N45" i="2"/>
  <c r="N40" i="2"/>
  <c r="AB42" i="2"/>
  <c r="T47" i="2"/>
  <c r="V49" i="2"/>
  <c r="Z49" i="2"/>
  <c r="R33" i="2"/>
  <c r="D45" i="2"/>
  <c r="J44" i="2"/>
  <c r="D47" i="2"/>
  <c r="T48" i="2"/>
  <c r="AB43" i="2"/>
  <c r="V33" i="2"/>
  <c r="N37" i="2"/>
  <c r="Z40" i="2"/>
  <c r="J40" i="2"/>
  <c r="P37" i="2"/>
  <c r="Z47" i="2"/>
  <c r="T42" i="2"/>
  <c r="F49" i="2"/>
  <c r="AD34" i="2"/>
  <c r="X45" i="2"/>
  <c r="N47" i="2"/>
  <c r="R40" i="2"/>
  <c r="AH50" i="2"/>
  <c r="V45" i="2"/>
  <c r="T45" i="2"/>
  <c r="H45" i="2"/>
  <c r="X42" i="2"/>
  <c r="F45" i="2"/>
  <c r="H37" i="2"/>
  <c r="X37" i="2"/>
  <c r="P31" i="2"/>
  <c r="Z45" i="2"/>
  <c r="P48" i="2"/>
  <c r="X49" i="2"/>
  <c r="H49" i="2"/>
  <c r="J37" i="2"/>
  <c r="AB45" i="2"/>
  <c r="L45" i="2"/>
  <c r="J45" i="2"/>
  <c r="J31" i="2"/>
  <c r="Z33" i="2"/>
  <c r="AB47" i="2"/>
  <c r="L47" i="2"/>
  <c r="P45" i="2"/>
  <c r="Z41" i="2"/>
  <c r="D48" i="2"/>
  <c r="F41" i="2"/>
  <c r="F33" i="2"/>
  <c r="AL50" i="2"/>
  <c r="AL46" i="2"/>
  <c r="AD50" i="2"/>
  <c r="AD38" i="2"/>
  <c r="L32" i="2"/>
  <c r="L35" i="2"/>
  <c r="L36" i="2"/>
  <c r="AB32" i="2"/>
  <c r="AB36" i="2"/>
  <c r="V35" i="2"/>
  <c r="V39" i="2"/>
  <c r="L44" i="2"/>
  <c r="L43" i="2"/>
  <c r="P33" i="2"/>
  <c r="H43" i="2"/>
  <c r="H48" i="2"/>
  <c r="D36" i="2"/>
  <c r="D32" i="2"/>
  <c r="T32" i="2"/>
  <c r="T36" i="2"/>
  <c r="T35" i="2"/>
  <c r="Z37" i="2"/>
  <c r="R48" i="2"/>
  <c r="R43" i="2"/>
  <c r="V40" i="2"/>
  <c r="F40" i="2"/>
  <c r="N35" i="2"/>
  <c r="N39" i="2"/>
  <c r="H47" i="2"/>
  <c r="T44" i="2"/>
  <c r="D44" i="2"/>
  <c r="V43" i="2"/>
  <c r="V48" i="2"/>
  <c r="P47" i="2"/>
  <c r="R39" i="2"/>
  <c r="R35" i="2"/>
  <c r="R41" i="2"/>
  <c r="D43" i="2"/>
  <c r="D37" i="2"/>
  <c r="X43" i="2"/>
  <c r="X48" i="2"/>
  <c r="T37" i="2"/>
  <c r="H36" i="2"/>
  <c r="H32" i="2"/>
  <c r="X36" i="2"/>
  <c r="X32" i="2"/>
  <c r="L31" i="2"/>
  <c r="AB31" i="2"/>
  <c r="R45" i="2"/>
  <c r="R44" i="2"/>
  <c r="T43" i="2"/>
  <c r="X44" i="2"/>
  <c r="H44" i="2"/>
  <c r="Z48" i="2"/>
  <c r="Z43" i="2"/>
  <c r="J33" i="2"/>
  <c r="V36" i="2"/>
  <c r="V32" i="2"/>
  <c r="F36" i="2"/>
  <c r="F32" i="2"/>
  <c r="N31" i="2"/>
  <c r="H33" i="2"/>
  <c r="AB48" i="2"/>
  <c r="N33" i="2"/>
  <c r="F37" i="2"/>
  <c r="R36" i="2"/>
  <c r="R32" i="2"/>
  <c r="R31" i="2"/>
  <c r="Z44" i="2"/>
  <c r="X35" i="2"/>
  <c r="H35" i="2"/>
  <c r="V44" i="2"/>
  <c r="AB33" i="2"/>
  <c r="AB35" i="2"/>
  <c r="F35" i="2"/>
  <c r="F39" i="2"/>
  <c r="AB44" i="2"/>
  <c r="F43" i="2"/>
  <c r="F48" i="2"/>
  <c r="F44" i="2"/>
  <c r="Z39" i="2"/>
  <c r="Z42" i="2" s="1"/>
  <c r="Z35" i="2"/>
  <c r="T33" i="2"/>
  <c r="D33" i="2"/>
  <c r="L37" i="2"/>
  <c r="AB37" i="2"/>
  <c r="P36" i="2"/>
  <c r="P32" i="2"/>
  <c r="D31" i="2"/>
  <c r="T31" i="2"/>
  <c r="R47" i="2"/>
  <c r="J39" i="2"/>
  <c r="J35" i="2"/>
  <c r="J41" i="2"/>
  <c r="P44" i="2"/>
  <c r="R37" i="2"/>
  <c r="J48" i="2"/>
  <c r="J43" i="2"/>
  <c r="N36" i="2"/>
  <c r="N32" i="2"/>
  <c r="V31" i="2"/>
  <c r="F31" i="2"/>
  <c r="X33" i="2"/>
  <c r="X47" i="2"/>
  <c r="V37" i="2"/>
  <c r="N43" i="2"/>
  <c r="N48" i="2"/>
  <c r="Z36" i="2"/>
  <c r="Z32" i="2"/>
  <c r="J36" i="2"/>
  <c r="J32" i="2"/>
  <c r="Z31" i="2"/>
  <c r="R49" i="2"/>
  <c r="V41" i="2"/>
  <c r="P35" i="2"/>
  <c r="N44" i="2"/>
  <c r="J49" i="2"/>
  <c r="L33" i="2"/>
  <c r="L42" i="2"/>
  <c r="H42" i="2"/>
  <c r="D42" i="2"/>
  <c r="P42" i="2"/>
  <c r="P38" i="2" l="1"/>
  <c r="L50" i="2"/>
  <c r="N42" i="2"/>
  <c r="X38" i="2"/>
  <c r="P50" i="2"/>
  <c r="T50" i="2"/>
  <c r="D50" i="2"/>
  <c r="N50" i="2"/>
  <c r="H38" i="2"/>
  <c r="AB50" i="2"/>
  <c r="T46" i="2"/>
  <c r="D38" i="2"/>
  <c r="H46" i="2"/>
  <c r="L38" i="2"/>
  <c r="R42" i="2"/>
  <c r="R46" i="2"/>
  <c r="J46" i="2"/>
  <c r="F50" i="2"/>
  <c r="D46" i="2"/>
  <c r="AB46" i="2"/>
  <c r="V50" i="2"/>
  <c r="P46" i="2"/>
  <c r="Z46" i="2"/>
  <c r="N38" i="2"/>
  <c r="N46" i="2"/>
  <c r="J42" i="2"/>
  <c r="F46" i="2"/>
  <c r="R38" i="2"/>
  <c r="Z50" i="2"/>
  <c r="H50" i="2"/>
  <c r="AB38" i="2"/>
  <c r="X34" i="2"/>
  <c r="R50" i="2"/>
  <c r="V34" i="2"/>
  <c r="J50" i="2"/>
  <c r="J38" i="2"/>
  <c r="D34" i="2"/>
  <c r="X50" i="2"/>
  <c r="P34" i="2"/>
  <c r="F42" i="2"/>
  <c r="R34" i="2"/>
  <c r="J34" i="2"/>
  <c r="AB34" i="2"/>
  <c r="H34" i="2"/>
  <c r="X46" i="2"/>
  <c r="L46" i="2"/>
  <c r="F38" i="2"/>
  <c r="F34" i="2"/>
  <c r="T34" i="2"/>
  <c r="N34" i="2"/>
  <c r="V38" i="2"/>
  <c r="T38" i="2"/>
  <c r="Z34" i="2"/>
  <c r="Z38" i="2"/>
  <c r="L34" i="2"/>
  <c r="V46" i="2"/>
  <c r="V42" i="2"/>
</calcChain>
</file>

<file path=xl/sharedStrings.xml><?xml version="1.0" encoding="utf-8"?>
<sst xmlns="http://schemas.openxmlformats.org/spreadsheetml/2006/main" count="171" uniqueCount="62">
  <si>
    <t>Sam No:</t>
  </si>
  <si>
    <t>Qm</t>
  </si>
  <si>
    <t>Qp</t>
  </si>
  <si>
    <t>Qt</t>
  </si>
  <si>
    <t>C</t>
  </si>
  <si>
    <t>P</t>
  </si>
  <si>
    <t>K</t>
  </si>
  <si>
    <t>Lv</t>
  </si>
  <si>
    <t>Ls</t>
  </si>
  <si>
    <t>Tqm</t>
  </si>
  <si>
    <t>Lm</t>
  </si>
  <si>
    <t>Q</t>
  </si>
  <si>
    <t>F</t>
  </si>
  <si>
    <t>L</t>
  </si>
  <si>
    <t>k</t>
  </si>
  <si>
    <t>(Qm, Qp,Qt, C)</t>
  </si>
  <si>
    <t>(P, K)</t>
  </si>
  <si>
    <t>Lt</t>
  </si>
  <si>
    <t>Lq</t>
  </si>
  <si>
    <t>(Qp, Qt, C)</t>
  </si>
  <si>
    <t>Lsm</t>
  </si>
  <si>
    <t>(Ls, C)</t>
  </si>
  <si>
    <t>f</t>
  </si>
  <si>
    <t>%</t>
  </si>
  <si>
    <t>Qp, Qt, Tqm)</t>
  </si>
  <si>
    <t>(Ls, Tqm,)</t>
  </si>
  <si>
    <t xml:space="preserve">Grains </t>
  </si>
  <si>
    <t xml:space="preserve">Total grains </t>
  </si>
  <si>
    <t>Sample</t>
  </si>
  <si>
    <t>K: K-feldspar</t>
  </si>
  <si>
    <t>Q: Total quartzous grains</t>
  </si>
  <si>
    <t>Qm: Monocrystalline quartz</t>
  </si>
  <si>
    <t>Qp: Polycrystalline quartz</t>
  </si>
  <si>
    <t>L: Non-quartzous lithoclasts</t>
  </si>
  <si>
    <t>Lt: Total lithoclasts</t>
  </si>
  <si>
    <t>Ls: Sedimentary lithoclasts</t>
  </si>
  <si>
    <t>Lm: Metamorphic lithoclasts</t>
  </si>
  <si>
    <t>P: Plagioclase</t>
  </si>
  <si>
    <t>F: Total feldspar</t>
  </si>
  <si>
    <t>Table S2: Sandstone framework data and calculated percentages for eastern Kopet Dagh sandstones.</t>
  </si>
  <si>
    <t>(Lv, Ls, Lm)</t>
  </si>
  <si>
    <t>(Lv, Ls, Lm, Qp, Qt, C )</t>
  </si>
  <si>
    <t>KD-01</t>
  </si>
  <si>
    <t>KD-02</t>
  </si>
  <si>
    <t>KD-03</t>
  </si>
  <si>
    <t>KD-04</t>
  </si>
  <si>
    <t>KD-06</t>
  </si>
  <si>
    <t>KD-07</t>
  </si>
  <si>
    <t>KD-08</t>
  </si>
  <si>
    <t>KD-09</t>
  </si>
  <si>
    <t>KD-10</t>
  </si>
  <si>
    <t>KD-11</t>
  </si>
  <si>
    <t>KD-12</t>
  </si>
  <si>
    <t>KD-13</t>
  </si>
  <si>
    <t>KD-14</t>
  </si>
  <si>
    <t>KD-15</t>
  </si>
  <si>
    <t>KD-16</t>
  </si>
  <si>
    <t>KD-17</t>
  </si>
  <si>
    <t>KD-18</t>
  </si>
  <si>
    <t>KD-19</t>
  </si>
  <si>
    <t>KD-20</t>
  </si>
  <si>
    <t>Lv: Volcanic lithoclasts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</si>
</sst>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rgb="FF9C0006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9C0006"/>
      <name val="Times New Roman"/>
      <family val="1"/>
    </font>
    <font>
      <sz val="12"/>
      <color rgb="FF9C0006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6" fillId="6" borderId="2" applyNumberFormat="0" applyFont="0" applyAlignment="0" applyProtection="0"/>
  </cellStyleXfs>
  <cellXfs count="63">
    <xf numFmtId="0" fontId="0" fillId="0" borderId="0" xfId="0"/>
    <xf numFmtId="0" fontId="8" fillId="3" borderId="0" xfId="7"/>
    <xf numFmtId="0" fontId="3" fillId="3" borderId="0" xfId="3"/>
    <xf numFmtId="0" fontId="0" fillId="0" borderId="0" xfId="0" applyFill="1"/>
    <xf numFmtId="0" fontId="10" fillId="0" borderId="0" xfId="0" applyFont="1"/>
    <xf numFmtId="0" fontId="10" fillId="0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1" applyFont="1" applyFill="1" applyBorder="1" applyAlignment="1">
      <alignment horizontal="center"/>
    </xf>
    <xf numFmtId="0" fontId="12" fillId="0" borderId="0" xfId="0" applyFont="1" applyFill="1"/>
    <xf numFmtId="0" fontId="12" fillId="0" borderId="0" xfId="8" applyFont="1" applyFill="1"/>
    <xf numFmtId="0" fontId="12" fillId="0" borderId="2" xfId="9" applyFont="1" applyFill="1"/>
    <xf numFmtId="1" fontId="10" fillId="0" borderId="0" xfId="0" applyNumberFormat="1" applyFont="1" applyAlignment="1">
      <alignment horizontal="center"/>
    </xf>
    <xf numFmtId="1" fontId="12" fillId="0" borderId="0" xfId="2" applyNumberFormat="1" applyFont="1" applyFill="1" applyAlignment="1">
      <alignment horizontal="center"/>
    </xf>
    <xf numFmtId="1" fontId="10" fillId="0" borderId="0" xfId="0" applyNumberFormat="1" applyFont="1" applyFill="1" applyAlignment="1">
      <alignment horizontal="center"/>
    </xf>
    <xf numFmtId="1" fontId="12" fillId="0" borderId="0" xfId="8" applyNumberFormat="1" applyFont="1" applyFill="1" applyAlignment="1">
      <alignment horizontal="center"/>
    </xf>
    <xf numFmtId="1" fontId="12" fillId="0" borderId="0" xfId="1" applyNumberFormat="1" applyFont="1" applyFill="1" applyAlignment="1">
      <alignment horizontal="center"/>
    </xf>
    <xf numFmtId="1" fontId="15" fillId="0" borderId="0" xfId="0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0" fontId="15" fillId="0" borderId="0" xfId="6" applyFont="1" applyFill="1" applyAlignment="1">
      <alignment horizontal="left"/>
    </xf>
    <xf numFmtId="1" fontId="15" fillId="0" borderId="0" xfId="6" applyNumberFormat="1" applyFont="1" applyFill="1" applyAlignment="1">
      <alignment horizontal="center"/>
    </xf>
    <xf numFmtId="0" fontId="15" fillId="0" borderId="0" xfId="6" applyFont="1" applyFill="1"/>
    <xf numFmtId="0" fontId="15" fillId="0" borderId="0" xfId="0" applyFont="1" applyFill="1"/>
    <xf numFmtId="1" fontId="0" fillId="0" borderId="0" xfId="0" applyNumberFormat="1"/>
    <xf numFmtId="0" fontId="1" fillId="0" borderId="0" xfId="1"/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0" fontId="18" fillId="0" borderId="0" xfId="1" applyFont="1" applyAlignment="1">
      <alignment horizontal="left" vertical="top"/>
    </xf>
    <xf numFmtId="0" fontId="1" fillId="0" borderId="0" xfId="1" applyAlignment="1">
      <alignment horizontal="center"/>
    </xf>
    <xf numFmtId="1" fontId="1" fillId="0" borderId="0" xfId="1" applyNumberFormat="1" applyAlignment="1">
      <alignment horizontal="center"/>
    </xf>
    <xf numFmtId="1" fontId="16" fillId="0" borderId="0" xfId="0" applyNumberFormat="1" applyFont="1" applyAlignment="1">
      <alignment horizontal="center"/>
    </xf>
    <xf numFmtId="0" fontId="19" fillId="0" borderId="5" xfId="7" applyFont="1" applyFill="1" applyBorder="1" applyAlignment="1">
      <alignment horizontal="center"/>
    </xf>
    <xf numFmtId="0" fontId="19" fillId="0" borderId="3" xfId="7" applyFont="1" applyFill="1" applyBorder="1" applyAlignment="1">
      <alignment horizontal="left"/>
    </xf>
    <xf numFmtId="0" fontId="22" fillId="0" borderId="3" xfId="7" applyFont="1" applyFill="1" applyBorder="1" applyAlignment="1">
      <alignment horizontal="center"/>
    </xf>
    <xf numFmtId="0" fontId="23" fillId="0" borderId="3" xfId="7" applyFont="1" applyFill="1" applyBorder="1" applyAlignment="1">
      <alignment horizontal="center"/>
    </xf>
    <xf numFmtId="0" fontId="20" fillId="0" borderId="0" xfId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5" xfId="7" applyFont="1" applyFill="1" applyBorder="1" applyAlignment="1">
      <alignment horizontal="left"/>
    </xf>
    <xf numFmtId="0" fontId="13" fillId="0" borderId="4" xfId="7" applyFont="1" applyFill="1" applyBorder="1"/>
    <xf numFmtId="0" fontId="13" fillId="0" borderId="4" xfId="7" applyFont="1" applyFill="1" applyBorder="1" applyAlignment="1">
      <alignment horizontal="center"/>
    </xf>
    <xf numFmtId="0" fontId="14" fillId="0" borderId="4" xfId="7" applyFont="1" applyFill="1" applyBorder="1" applyAlignment="1">
      <alignment horizontal="center"/>
    </xf>
    <xf numFmtId="0" fontId="14" fillId="0" borderId="4" xfId="7" applyFont="1" applyFill="1" applyBorder="1"/>
    <xf numFmtId="1" fontId="17" fillId="0" borderId="6" xfId="6" applyNumberFormat="1" applyFont="1" applyFill="1" applyBorder="1" applyAlignment="1">
      <alignment horizontal="center"/>
    </xf>
    <xf numFmtId="1" fontId="15" fillId="0" borderId="6" xfId="6" applyNumberFormat="1" applyFont="1" applyFill="1" applyBorder="1" applyAlignment="1">
      <alignment horizontal="center"/>
    </xf>
    <xf numFmtId="1" fontId="14" fillId="0" borderId="6" xfId="6" applyNumberFormat="1" applyFont="1" applyFill="1" applyBorder="1" applyAlignment="1">
      <alignment horizontal="center"/>
    </xf>
    <xf numFmtId="1" fontId="25" fillId="0" borderId="6" xfId="6" applyNumberFormat="1" applyFont="1" applyFill="1" applyBorder="1" applyAlignment="1">
      <alignment horizontal="center"/>
    </xf>
    <xf numFmtId="1" fontId="19" fillId="0" borderId="0" xfId="7" applyNumberFormat="1" applyFont="1" applyFill="1" applyAlignment="1"/>
    <xf numFmtId="1" fontId="24" fillId="0" borderId="0" xfId="7" applyNumberFormat="1" applyFont="1" applyFill="1" applyAlignment="1">
      <alignment horizontal="left"/>
    </xf>
    <xf numFmtId="0" fontId="1" fillId="0" borderId="0" xfId="1" applyAlignment="1">
      <alignment vertical="center"/>
    </xf>
    <xf numFmtId="0" fontId="0" fillId="0" borderId="0" xfId="0" applyAlignment="1">
      <alignment vertical="center"/>
    </xf>
    <xf numFmtId="0" fontId="14" fillId="0" borderId="3" xfId="6" applyFont="1" applyFill="1" applyBorder="1"/>
    <xf numFmtId="0" fontId="14" fillId="0" borderId="3" xfId="6" applyFont="1" applyFill="1" applyBorder="1" applyAlignment="1">
      <alignment horizontal="center"/>
    </xf>
    <xf numFmtId="1" fontId="14" fillId="0" borderId="3" xfId="6" applyNumberFormat="1" applyFont="1" applyFill="1" applyBorder="1" applyAlignment="1">
      <alignment horizontal="center"/>
    </xf>
    <xf numFmtId="0" fontId="26" fillId="0" borderId="3" xfId="7" applyFont="1" applyFill="1" applyBorder="1" applyAlignment="1">
      <alignment horizontal="center"/>
    </xf>
    <xf numFmtId="0" fontId="27" fillId="0" borderId="3" xfId="7" applyFont="1" applyFill="1" applyBorder="1" applyAlignment="1">
      <alignment horizont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0" borderId="5" xfId="0" applyFont="1" applyBorder="1"/>
    <xf numFmtId="0" fontId="21" fillId="0" borderId="0" xfId="0" applyFont="1" applyBorder="1"/>
    <xf numFmtId="0" fontId="21" fillId="0" borderId="3" xfId="0" applyFont="1" applyBorder="1"/>
  </cellXfs>
  <cellStyles count="10">
    <cellStyle name="Bad" xfId="7" builtinId="27"/>
    <cellStyle name="Bad 2" xfId="3" xr:uid="{00000000-0005-0000-0000-000001000000}"/>
    <cellStyle name="Good" xfId="6" builtinId="26"/>
    <cellStyle name="Good 2" xfId="2" xr:uid="{00000000-0005-0000-0000-000003000000}"/>
    <cellStyle name="Input 2" xfId="5" xr:uid="{00000000-0005-0000-0000-000004000000}"/>
    <cellStyle name="Neutral" xfId="8" builtinId="28"/>
    <cellStyle name="Neutral 2" xfId="4" xr:uid="{00000000-0005-0000-0000-000006000000}"/>
    <cellStyle name="Normal" xfId="0" builtinId="0"/>
    <cellStyle name="Normal 2" xfId="1" xr:uid="{00000000-0005-0000-0000-000008000000}"/>
    <cellStyle name="Note" xfId="9" builtinId="10"/>
  </cellStyles>
  <dxfs count="0"/>
  <tableStyles count="0" defaultTableStyle="TableStyleMedium9" defaultPivotStyle="PivotStyleLight16"/>
  <colors>
    <mruColors>
      <color rgb="FFD3D35B"/>
      <color rgb="FFDEB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83"/>
  <sheetViews>
    <sheetView tabSelected="1" topLeftCell="A68" workbookViewId="0">
      <selection activeCell="A78" sqref="A1:XFD1048576"/>
    </sheetView>
  </sheetViews>
  <sheetFormatPr defaultRowHeight="14.5" x14ac:dyDescent="0.35"/>
  <cols>
    <col min="1" max="1" width="12.7265625" customWidth="1"/>
    <col min="2" max="2" width="25.54296875" customWidth="1"/>
    <col min="3" max="3" width="10.1796875" style="8" customWidth="1"/>
    <col min="4" max="4" width="17.26953125" style="8" customWidth="1"/>
    <col min="5" max="5" width="10.1796875" style="8" customWidth="1"/>
    <col min="6" max="6" width="9.26953125" style="8" customWidth="1"/>
    <col min="7" max="7" width="10.54296875" style="8" customWidth="1"/>
    <col min="8" max="8" width="9.1796875" style="8"/>
    <col min="9" max="9" width="11.453125" style="8" customWidth="1"/>
    <col min="10" max="10" width="9.453125" style="8" customWidth="1"/>
    <col min="11" max="11" width="12.1796875" style="8" customWidth="1"/>
    <col min="12" max="12" width="9.26953125" style="8" customWidth="1"/>
    <col min="13" max="13" width="12.7265625" style="8" customWidth="1"/>
    <col min="14" max="14" width="9.1796875" style="8"/>
    <col min="15" max="15" width="11" style="8" customWidth="1"/>
    <col min="16" max="16" width="9.1796875" style="8"/>
    <col min="17" max="17" width="9.7265625" style="8" customWidth="1"/>
    <col min="18" max="18" width="9.1796875" style="8"/>
    <col min="21" max="21" width="12.7265625" style="8" customWidth="1"/>
    <col min="22" max="22" width="9.1796875" style="8"/>
    <col min="23" max="23" width="11" style="8" customWidth="1"/>
    <col min="24" max="24" width="9.1796875" style="8"/>
    <col min="25" max="25" width="9.7265625" style="8" customWidth="1"/>
    <col min="26" max="26" width="9.1796875" style="8"/>
    <col min="33" max="33" width="9.1796875" customWidth="1"/>
    <col min="35" max="35" width="9.1796875" customWidth="1"/>
    <col min="37" max="37" width="9.1796875" customWidth="1"/>
    <col min="39" max="39" width="9.1796875" customWidth="1"/>
    <col min="41" max="41" width="9.1796875" style="26"/>
  </cols>
  <sheetData>
    <row r="1" spans="1:83" s="52" customFormat="1" ht="18" customHeight="1" x14ac:dyDescent="0.35">
      <c r="A1" s="58" t="s">
        <v>39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1"/>
    </row>
    <row r="2" spans="1:83" s="38" customFormat="1" ht="15.5" x14ac:dyDescent="0.35">
      <c r="A2" s="40" t="s">
        <v>0</v>
      </c>
      <c r="B2" s="33"/>
      <c r="C2" s="33" t="s">
        <v>42</v>
      </c>
      <c r="D2" s="33"/>
      <c r="E2" s="33" t="s">
        <v>43</v>
      </c>
      <c r="F2" s="33"/>
      <c r="G2" s="33" t="s">
        <v>44</v>
      </c>
      <c r="H2" s="33"/>
      <c r="I2" s="33" t="s">
        <v>45</v>
      </c>
      <c r="J2" s="33"/>
      <c r="K2" s="33" t="s">
        <v>46</v>
      </c>
      <c r="L2" s="33"/>
      <c r="M2" s="33" t="s">
        <v>47</v>
      </c>
      <c r="N2" s="33"/>
      <c r="O2" s="33" t="s">
        <v>48</v>
      </c>
      <c r="P2" s="33"/>
      <c r="Q2" s="33" t="s">
        <v>49</v>
      </c>
      <c r="R2" s="33"/>
      <c r="S2" s="33" t="s">
        <v>50</v>
      </c>
      <c r="T2" s="33"/>
      <c r="U2" s="33" t="s">
        <v>51</v>
      </c>
      <c r="V2" s="33"/>
      <c r="W2" s="33" t="s">
        <v>52</v>
      </c>
      <c r="X2" s="33"/>
      <c r="Y2" s="33" t="s">
        <v>53</v>
      </c>
      <c r="Z2" s="33"/>
      <c r="AA2" s="33" t="s">
        <v>54</v>
      </c>
      <c r="AB2" s="33"/>
      <c r="AC2" s="33" t="s">
        <v>55</v>
      </c>
      <c r="AD2" s="33"/>
      <c r="AE2" s="33" t="s">
        <v>56</v>
      </c>
      <c r="AF2" s="33"/>
      <c r="AG2" s="33" t="s">
        <v>57</v>
      </c>
      <c r="AH2" s="33"/>
      <c r="AI2" s="33" t="s">
        <v>58</v>
      </c>
      <c r="AJ2" s="33"/>
      <c r="AK2" s="33" t="s">
        <v>59</v>
      </c>
      <c r="AL2" s="33"/>
      <c r="AM2" s="33" t="s">
        <v>60</v>
      </c>
      <c r="AN2" s="33"/>
      <c r="AO2" s="37"/>
    </row>
    <row r="3" spans="1:83" s="39" customFormat="1" ht="16.5" x14ac:dyDescent="0.35">
      <c r="A3" s="34" t="s">
        <v>26</v>
      </c>
      <c r="B3" s="35"/>
      <c r="C3" s="36"/>
      <c r="D3" s="56" t="s">
        <v>23</v>
      </c>
      <c r="E3" s="56"/>
      <c r="F3" s="56" t="s">
        <v>23</v>
      </c>
      <c r="G3" s="56"/>
      <c r="H3" s="57" t="s">
        <v>23</v>
      </c>
      <c r="I3" s="56"/>
      <c r="J3" s="57" t="s">
        <v>23</v>
      </c>
      <c r="K3" s="56"/>
      <c r="L3" s="56" t="s">
        <v>23</v>
      </c>
      <c r="M3" s="56"/>
      <c r="N3" s="56" t="s">
        <v>23</v>
      </c>
      <c r="O3" s="56"/>
      <c r="P3" s="56" t="s">
        <v>23</v>
      </c>
      <c r="Q3" s="56"/>
      <c r="R3" s="56" t="s">
        <v>23</v>
      </c>
      <c r="S3" s="56"/>
      <c r="T3" s="56" t="s">
        <v>23</v>
      </c>
      <c r="U3" s="56"/>
      <c r="V3" s="56" t="s">
        <v>23</v>
      </c>
      <c r="W3" s="56"/>
      <c r="X3" s="56" t="s">
        <v>23</v>
      </c>
      <c r="Y3" s="56"/>
      <c r="Z3" s="56" t="s">
        <v>23</v>
      </c>
      <c r="AA3" s="56"/>
      <c r="AB3" s="56" t="s">
        <v>23</v>
      </c>
      <c r="AC3" s="56"/>
      <c r="AD3" s="56" t="s">
        <v>23</v>
      </c>
      <c r="AE3" s="56"/>
      <c r="AF3" s="56" t="s">
        <v>23</v>
      </c>
      <c r="AG3" s="56"/>
      <c r="AH3" s="56" t="s">
        <v>23</v>
      </c>
      <c r="AI3" s="56"/>
      <c r="AJ3" s="56" t="s">
        <v>23</v>
      </c>
      <c r="AK3" s="56"/>
      <c r="AL3" s="56" t="s">
        <v>23</v>
      </c>
      <c r="AM3" s="56"/>
      <c r="AN3" s="56" t="s">
        <v>23</v>
      </c>
      <c r="AO3" s="37"/>
    </row>
    <row r="4" spans="1:83" x14ac:dyDescent="0.35">
      <c r="A4" s="28" t="s">
        <v>1</v>
      </c>
      <c r="B4" s="27"/>
      <c r="C4" s="18">
        <v>107</v>
      </c>
      <c r="D4" s="14">
        <f>(C4*100)/300</f>
        <v>35.666666666666664</v>
      </c>
      <c r="E4" s="17">
        <v>220</v>
      </c>
      <c r="F4" s="16">
        <f>(E4*100)/300</f>
        <v>73.333333333333329</v>
      </c>
      <c r="G4" s="17">
        <v>114</v>
      </c>
      <c r="H4" s="18">
        <f>G4/3</f>
        <v>38</v>
      </c>
      <c r="I4" s="19">
        <v>183</v>
      </c>
      <c r="J4" s="18">
        <f>I4/3</f>
        <v>61</v>
      </c>
      <c r="K4" s="17">
        <v>122</v>
      </c>
      <c r="L4" s="16">
        <f>K4/3</f>
        <v>40.666666666666664</v>
      </c>
      <c r="M4" s="17">
        <v>222</v>
      </c>
      <c r="N4" s="16">
        <f>M4/3</f>
        <v>74</v>
      </c>
      <c r="O4" s="17">
        <v>53</v>
      </c>
      <c r="P4" s="16">
        <f>O4/3</f>
        <v>17.666666666666668</v>
      </c>
      <c r="Q4" s="17">
        <v>228</v>
      </c>
      <c r="R4" s="16">
        <f>Q4/3</f>
        <v>76</v>
      </c>
      <c r="S4" s="17">
        <v>126</v>
      </c>
      <c r="T4" s="16">
        <f>S4/3</f>
        <v>42</v>
      </c>
      <c r="U4" s="17">
        <v>189</v>
      </c>
      <c r="V4" s="16">
        <f>U4/3</f>
        <v>63</v>
      </c>
      <c r="W4" s="17">
        <v>229</v>
      </c>
      <c r="X4" s="16">
        <f>W4/3</f>
        <v>76.333333333333329</v>
      </c>
      <c r="Y4" s="17">
        <v>219</v>
      </c>
      <c r="Z4" s="16">
        <f>Y4/3</f>
        <v>73</v>
      </c>
      <c r="AA4" s="17">
        <v>137</v>
      </c>
      <c r="AB4" s="16">
        <f>AA4/3</f>
        <v>45.666666666666664</v>
      </c>
      <c r="AC4" s="17">
        <v>106</v>
      </c>
      <c r="AD4" s="16">
        <f t="shared" ref="AD4:AD13" si="0">AC4/3</f>
        <v>35.333333333333336</v>
      </c>
      <c r="AE4" s="17">
        <v>217</v>
      </c>
      <c r="AF4" s="16">
        <f t="shared" ref="AF4:AF13" si="1">AE4/3</f>
        <v>72.333333333333329</v>
      </c>
      <c r="AG4" s="17">
        <v>113</v>
      </c>
      <c r="AH4" s="16">
        <f t="shared" ref="AH4" si="2">AG4/3</f>
        <v>37.666666666666664</v>
      </c>
      <c r="AI4" s="17">
        <v>231</v>
      </c>
      <c r="AJ4" s="16">
        <f t="shared" ref="AJ4" si="3">AI4/3</f>
        <v>77</v>
      </c>
      <c r="AK4" s="17">
        <v>226</v>
      </c>
      <c r="AL4" s="16">
        <f t="shared" ref="AL4" si="4">AK4/3</f>
        <v>75.333333333333329</v>
      </c>
      <c r="AM4" s="17">
        <v>214</v>
      </c>
      <c r="AN4" s="16">
        <f t="shared" ref="AN4:AN9" si="5">AM4/3</f>
        <v>71.333333333333329</v>
      </c>
    </row>
    <row r="5" spans="1:83" x14ac:dyDescent="0.35">
      <c r="A5" s="28" t="s">
        <v>2</v>
      </c>
      <c r="B5" s="27"/>
      <c r="C5" s="18">
        <v>52</v>
      </c>
      <c r="D5" s="14">
        <f t="shared" ref="D5:D13" si="6">(C5*100)/300</f>
        <v>17.333333333333332</v>
      </c>
      <c r="E5" s="17">
        <v>5</v>
      </c>
      <c r="F5" s="16">
        <f t="shared" ref="F5:F13" si="7">(E5*100)/300</f>
        <v>1.6666666666666667</v>
      </c>
      <c r="G5" s="17">
        <v>47</v>
      </c>
      <c r="H5" s="18">
        <f t="shared" ref="H5:H13" si="8">G5/3</f>
        <v>15.666666666666666</v>
      </c>
      <c r="I5" s="19">
        <v>12</v>
      </c>
      <c r="J5" s="18">
        <f t="shared" ref="J5:J13" si="9">I5/3</f>
        <v>4</v>
      </c>
      <c r="K5" s="17">
        <v>36</v>
      </c>
      <c r="L5" s="16">
        <f t="shared" ref="L5:L13" si="10">K5/3</f>
        <v>12</v>
      </c>
      <c r="M5" s="17">
        <v>12</v>
      </c>
      <c r="N5" s="16">
        <f t="shared" ref="N5:N13" si="11">M5/3</f>
        <v>4</v>
      </c>
      <c r="O5" s="17">
        <v>18</v>
      </c>
      <c r="P5" s="16">
        <f t="shared" ref="P5:P13" si="12">O5/3</f>
        <v>6</v>
      </c>
      <c r="Q5" s="17">
        <v>4</v>
      </c>
      <c r="R5" s="16">
        <f t="shared" ref="R5:R6" si="13">Q5/3</f>
        <v>1.3333333333333333</v>
      </c>
      <c r="S5" s="17">
        <v>40</v>
      </c>
      <c r="T5" s="16">
        <f t="shared" ref="T5:T13" si="14">S5/3</f>
        <v>13.333333333333334</v>
      </c>
      <c r="U5" s="17">
        <v>9</v>
      </c>
      <c r="V5" s="16">
        <f t="shared" ref="V5:V13" si="15">U5/3</f>
        <v>3</v>
      </c>
      <c r="W5" s="17">
        <v>5</v>
      </c>
      <c r="X5" s="16">
        <f t="shared" ref="X5:X13" si="16">W5/3</f>
        <v>1.6666666666666667</v>
      </c>
      <c r="Y5" s="17">
        <v>7</v>
      </c>
      <c r="Z5" s="16">
        <f t="shared" ref="Z5:Z13" si="17">Y5/3</f>
        <v>2.3333333333333335</v>
      </c>
      <c r="AA5" s="17">
        <v>7</v>
      </c>
      <c r="AB5" s="16">
        <f t="shared" ref="AB5:AB13" si="18">AA5/3</f>
        <v>2.3333333333333335</v>
      </c>
      <c r="AC5" s="17">
        <v>33</v>
      </c>
      <c r="AD5" s="16">
        <f t="shared" si="0"/>
        <v>11</v>
      </c>
      <c r="AE5" s="17">
        <v>12</v>
      </c>
      <c r="AF5" s="16">
        <f t="shared" si="1"/>
        <v>4</v>
      </c>
      <c r="AG5" s="17">
        <v>11</v>
      </c>
      <c r="AH5" s="16">
        <f t="shared" ref="AH5" si="19">AG5/3</f>
        <v>3.6666666666666665</v>
      </c>
      <c r="AI5" s="17">
        <v>11</v>
      </c>
      <c r="AJ5" s="16">
        <f t="shared" ref="AJ5" si="20">AI5/3</f>
        <v>3.6666666666666665</v>
      </c>
      <c r="AK5" s="17">
        <v>7</v>
      </c>
      <c r="AL5" s="16">
        <f t="shared" ref="AL5" si="21">AK5/3</f>
        <v>2.3333333333333335</v>
      </c>
      <c r="AM5" s="17">
        <v>9</v>
      </c>
      <c r="AN5" s="16">
        <f t="shared" si="5"/>
        <v>3</v>
      </c>
    </row>
    <row r="6" spans="1:83" x14ac:dyDescent="0.35">
      <c r="A6" s="28" t="s">
        <v>3</v>
      </c>
      <c r="B6" s="27"/>
      <c r="C6" s="18">
        <v>2</v>
      </c>
      <c r="D6" s="14">
        <f t="shared" si="6"/>
        <v>0.66666666666666663</v>
      </c>
      <c r="E6" s="17">
        <v>1</v>
      </c>
      <c r="F6" s="16">
        <f t="shared" si="7"/>
        <v>0.33333333333333331</v>
      </c>
      <c r="G6" s="17">
        <v>2</v>
      </c>
      <c r="H6" s="18">
        <f t="shared" si="8"/>
        <v>0.66666666666666663</v>
      </c>
      <c r="I6" s="19">
        <v>6</v>
      </c>
      <c r="J6" s="18">
        <f t="shared" si="9"/>
        <v>2</v>
      </c>
      <c r="K6" s="17">
        <v>2</v>
      </c>
      <c r="L6" s="16">
        <f t="shared" si="10"/>
        <v>0.66666666666666663</v>
      </c>
      <c r="M6" s="17">
        <v>3</v>
      </c>
      <c r="N6" s="16">
        <f t="shared" si="11"/>
        <v>1</v>
      </c>
      <c r="O6" s="17">
        <v>2</v>
      </c>
      <c r="P6" s="16">
        <f t="shared" si="12"/>
        <v>0.66666666666666663</v>
      </c>
      <c r="Q6" s="17">
        <v>3</v>
      </c>
      <c r="R6" s="16">
        <f t="shared" si="13"/>
        <v>1</v>
      </c>
      <c r="S6" s="17">
        <v>2</v>
      </c>
      <c r="T6" s="16">
        <f t="shared" si="14"/>
        <v>0.66666666666666663</v>
      </c>
      <c r="U6" s="17">
        <v>0</v>
      </c>
      <c r="V6" s="16">
        <f t="shared" si="15"/>
        <v>0</v>
      </c>
      <c r="W6" s="17">
        <v>3</v>
      </c>
      <c r="X6" s="16">
        <f t="shared" si="16"/>
        <v>1</v>
      </c>
      <c r="Y6" s="17">
        <v>3</v>
      </c>
      <c r="Z6" s="16">
        <f t="shared" si="17"/>
        <v>1</v>
      </c>
      <c r="AA6" s="17">
        <v>1</v>
      </c>
      <c r="AB6" s="16">
        <f t="shared" si="18"/>
        <v>0.33333333333333331</v>
      </c>
      <c r="AC6" s="17">
        <v>3</v>
      </c>
      <c r="AD6" s="16">
        <f t="shared" si="0"/>
        <v>1</v>
      </c>
      <c r="AE6" s="17">
        <v>4</v>
      </c>
      <c r="AF6" s="16">
        <f t="shared" si="1"/>
        <v>1.3333333333333333</v>
      </c>
      <c r="AG6" s="17">
        <v>2</v>
      </c>
      <c r="AH6" s="16">
        <f t="shared" ref="AH6" si="22">AG6/3</f>
        <v>0.66666666666666663</v>
      </c>
      <c r="AI6" s="17">
        <v>2</v>
      </c>
      <c r="AJ6" s="16">
        <f t="shared" ref="AJ6" si="23">AI6/3</f>
        <v>0.66666666666666663</v>
      </c>
      <c r="AK6" s="17">
        <v>3</v>
      </c>
      <c r="AL6" s="16">
        <f t="shared" ref="AL6" si="24">AK6/3</f>
        <v>1</v>
      </c>
      <c r="AM6" s="17">
        <v>4</v>
      </c>
      <c r="AN6" s="16">
        <f t="shared" si="5"/>
        <v>1.3333333333333333</v>
      </c>
    </row>
    <row r="7" spans="1:83" x14ac:dyDescent="0.35">
      <c r="A7" s="28" t="s">
        <v>4</v>
      </c>
      <c r="B7" s="27"/>
      <c r="C7" s="18">
        <v>6</v>
      </c>
      <c r="D7" s="14">
        <f t="shared" si="6"/>
        <v>2</v>
      </c>
      <c r="E7" s="17">
        <v>4</v>
      </c>
      <c r="F7" s="16">
        <f t="shared" si="7"/>
        <v>1.3333333333333333</v>
      </c>
      <c r="G7" s="17">
        <v>6</v>
      </c>
      <c r="H7" s="18">
        <f t="shared" si="8"/>
        <v>2</v>
      </c>
      <c r="I7" s="19">
        <v>6</v>
      </c>
      <c r="J7" s="18">
        <f t="shared" si="9"/>
        <v>2</v>
      </c>
      <c r="K7" s="17">
        <v>5</v>
      </c>
      <c r="L7" s="16">
        <f t="shared" si="10"/>
        <v>1.6666666666666667</v>
      </c>
      <c r="M7" s="17">
        <v>0</v>
      </c>
      <c r="N7" s="16">
        <f t="shared" si="11"/>
        <v>0</v>
      </c>
      <c r="O7" s="17">
        <v>7</v>
      </c>
      <c r="P7" s="16">
        <f t="shared" si="12"/>
        <v>2.3333333333333335</v>
      </c>
      <c r="Q7" s="17">
        <v>3</v>
      </c>
      <c r="R7" s="16">
        <f t="shared" ref="R7:R13" si="25">Q7/3</f>
        <v>1</v>
      </c>
      <c r="S7" s="17">
        <v>5</v>
      </c>
      <c r="T7" s="16">
        <f t="shared" si="14"/>
        <v>1.6666666666666667</v>
      </c>
      <c r="U7" s="17">
        <v>3.8461538461538463</v>
      </c>
      <c r="V7" s="16">
        <f t="shared" si="15"/>
        <v>1.2820512820512822</v>
      </c>
      <c r="W7" s="17">
        <v>5</v>
      </c>
      <c r="X7" s="16">
        <f t="shared" si="16"/>
        <v>1.6666666666666667</v>
      </c>
      <c r="Y7" s="17">
        <v>2</v>
      </c>
      <c r="Z7" s="16">
        <f t="shared" si="17"/>
        <v>0.66666666666666663</v>
      </c>
      <c r="AA7" s="17">
        <v>6</v>
      </c>
      <c r="AB7" s="16">
        <f t="shared" si="18"/>
        <v>2</v>
      </c>
      <c r="AC7" s="17">
        <v>5</v>
      </c>
      <c r="AD7" s="16">
        <f t="shared" si="0"/>
        <v>1.6666666666666667</v>
      </c>
      <c r="AE7" s="17">
        <v>2</v>
      </c>
      <c r="AF7" s="16">
        <f t="shared" si="1"/>
        <v>0.66666666666666663</v>
      </c>
      <c r="AG7" s="17">
        <v>7</v>
      </c>
      <c r="AH7" s="16">
        <f t="shared" ref="AH7" si="26">AG7/3</f>
        <v>2.3333333333333335</v>
      </c>
      <c r="AI7" s="17">
        <v>1</v>
      </c>
      <c r="AJ7" s="16">
        <f t="shared" ref="AJ7" si="27">AI7/3</f>
        <v>0.33333333333333331</v>
      </c>
      <c r="AK7" s="17">
        <v>2</v>
      </c>
      <c r="AL7" s="16">
        <f t="shared" ref="AL7" si="28">AK7/3</f>
        <v>0.66666666666666663</v>
      </c>
      <c r="AM7" s="17">
        <v>6</v>
      </c>
      <c r="AN7" s="16">
        <f t="shared" si="5"/>
        <v>2</v>
      </c>
    </row>
    <row r="8" spans="1:83" x14ac:dyDescent="0.35">
      <c r="A8" s="28" t="s">
        <v>6</v>
      </c>
      <c r="B8" s="27"/>
      <c r="C8" s="18">
        <v>50</v>
      </c>
      <c r="D8" s="14">
        <f t="shared" si="6"/>
        <v>16.666666666666668</v>
      </c>
      <c r="E8" s="17">
        <v>14</v>
      </c>
      <c r="F8" s="16">
        <f t="shared" si="7"/>
        <v>4.666666666666667</v>
      </c>
      <c r="G8" s="17">
        <v>58</v>
      </c>
      <c r="H8" s="18">
        <f t="shared" si="8"/>
        <v>19.333333333333332</v>
      </c>
      <c r="I8" s="19">
        <v>30</v>
      </c>
      <c r="J8" s="18">
        <f t="shared" si="9"/>
        <v>10</v>
      </c>
      <c r="K8" s="17">
        <v>49</v>
      </c>
      <c r="L8" s="16">
        <f t="shared" si="10"/>
        <v>16.333333333333332</v>
      </c>
      <c r="M8" s="17">
        <v>18</v>
      </c>
      <c r="N8" s="16">
        <f t="shared" si="11"/>
        <v>6</v>
      </c>
      <c r="O8" s="17">
        <v>24</v>
      </c>
      <c r="P8" s="16">
        <f t="shared" si="12"/>
        <v>8</v>
      </c>
      <c r="Q8" s="17">
        <v>25</v>
      </c>
      <c r="R8" s="16">
        <f t="shared" si="25"/>
        <v>8.3333333333333339</v>
      </c>
      <c r="S8" s="17">
        <v>41</v>
      </c>
      <c r="T8" s="16">
        <f t="shared" si="14"/>
        <v>13.666666666666666</v>
      </c>
      <c r="U8" s="17">
        <v>21</v>
      </c>
      <c r="V8" s="16">
        <f t="shared" si="15"/>
        <v>7</v>
      </c>
      <c r="W8" s="17">
        <v>29</v>
      </c>
      <c r="X8" s="16">
        <f t="shared" si="16"/>
        <v>9.6666666666666661</v>
      </c>
      <c r="Y8" s="17">
        <v>23</v>
      </c>
      <c r="Z8" s="16">
        <f t="shared" si="17"/>
        <v>7.666666666666667</v>
      </c>
      <c r="AA8" s="17">
        <v>19</v>
      </c>
      <c r="AB8" s="16">
        <f t="shared" si="18"/>
        <v>6.333333333333333</v>
      </c>
      <c r="AC8" s="17">
        <v>48</v>
      </c>
      <c r="AD8" s="16">
        <f t="shared" si="0"/>
        <v>16</v>
      </c>
      <c r="AE8" s="17">
        <v>17</v>
      </c>
      <c r="AF8" s="16">
        <f t="shared" si="1"/>
        <v>5.666666666666667</v>
      </c>
      <c r="AG8" s="17">
        <v>18</v>
      </c>
      <c r="AH8" s="16">
        <f t="shared" ref="AH8" si="29">AG8/3</f>
        <v>6</v>
      </c>
      <c r="AI8" s="17">
        <v>16</v>
      </c>
      <c r="AJ8" s="16">
        <f t="shared" ref="AJ8" si="30">AI8/3</f>
        <v>5.333333333333333</v>
      </c>
      <c r="AK8" s="17">
        <v>3</v>
      </c>
      <c r="AL8" s="16">
        <f t="shared" ref="AL8" si="31">AK8/3</f>
        <v>1</v>
      </c>
      <c r="AM8" s="17">
        <v>19</v>
      </c>
      <c r="AN8" s="16">
        <f t="shared" si="5"/>
        <v>6.333333333333333</v>
      </c>
    </row>
    <row r="9" spans="1:83" x14ac:dyDescent="0.35">
      <c r="A9" s="28" t="s">
        <v>5</v>
      </c>
      <c r="B9" s="27"/>
      <c r="C9" s="18">
        <v>18</v>
      </c>
      <c r="D9" s="14">
        <f>(C9*100)/300</f>
        <v>6</v>
      </c>
      <c r="E9" s="17">
        <v>5</v>
      </c>
      <c r="F9" s="16">
        <f>(E9*100)/300</f>
        <v>1.6666666666666667</v>
      </c>
      <c r="G9" s="17">
        <v>18</v>
      </c>
      <c r="H9" s="18">
        <f>G9/3</f>
        <v>6</v>
      </c>
      <c r="I9" s="19">
        <v>6</v>
      </c>
      <c r="J9" s="18">
        <f>I9/3</f>
        <v>2</v>
      </c>
      <c r="K9" s="17">
        <v>15</v>
      </c>
      <c r="L9" s="16">
        <f>K9/3</f>
        <v>5</v>
      </c>
      <c r="M9" s="17">
        <v>3</v>
      </c>
      <c r="N9" s="16">
        <f>M9/3</f>
        <v>1</v>
      </c>
      <c r="O9" s="17">
        <v>33</v>
      </c>
      <c r="P9" s="16">
        <f>O9/3</f>
        <v>11</v>
      </c>
      <c r="Q9" s="17">
        <v>6</v>
      </c>
      <c r="R9" s="16">
        <f t="shared" si="25"/>
        <v>2</v>
      </c>
      <c r="S9" s="17">
        <v>14</v>
      </c>
      <c r="T9" s="16">
        <f>S9/3</f>
        <v>4.666666666666667</v>
      </c>
      <c r="U9" s="17">
        <v>9</v>
      </c>
      <c r="V9" s="16">
        <f>U9/3</f>
        <v>3</v>
      </c>
      <c r="W9" s="17">
        <v>7</v>
      </c>
      <c r="X9" s="16">
        <f>W9/3</f>
        <v>2.3333333333333335</v>
      </c>
      <c r="Y9" s="17">
        <v>4</v>
      </c>
      <c r="Z9" s="16">
        <f>Y9/3</f>
        <v>1.3333333333333333</v>
      </c>
      <c r="AA9" s="17">
        <v>9</v>
      </c>
      <c r="AB9" s="16">
        <f>AA9/3</f>
        <v>3</v>
      </c>
      <c r="AC9" s="17">
        <v>18</v>
      </c>
      <c r="AD9" s="16">
        <f>AC9/3</f>
        <v>6</v>
      </c>
      <c r="AE9" s="17">
        <v>7</v>
      </c>
      <c r="AF9" s="16">
        <f>AE9/3</f>
        <v>2.3333333333333335</v>
      </c>
      <c r="AG9" s="17">
        <v>45</v>
      </c>
      <c r="AH9" s="16">
        <f t="shared" ref="AH9" si="32">AG9/3</f>
        <v>15</v>
      </c>
      <c r="AI9" s="17">
        <v>6</v>
      </c>
      <c r="AJ9" s="16">
        <f t="shared" ref="AJ9" si="33">AI9/3</f>
        <v>2</v>
      </c>
      <c r="AK9" s="17">
        <v>16</v>
      </c>
      <c r="AL9" s="16">
        <f t="shared" ref="AL9" si="34">AK9/3</f>
        <v>5.333333333333333</v>
      </c>
      <c r="AM9" s="17">
        <v>7</v>
      </c>
      <c r="AN9" s="16">
        <f t="shared" si="5"/>
        <v>2.3333333333333335</v>
      </c>
    </row>
    <row r="10" spans="1:83" x14ac:dyDescent="0.35">
      <c r="A10" s="28" t="s">
        <v>7</v>
      </c>
      <c r="B10" s="27"/>
      <c r="C10" s="18">
        <v>16</v>
      </c>
      <c r="D10" s="14">
        <f t="shared" si="6"/>
        <v>5.333333333333333</v>
      </c>
      <c r="E10" s="17">
        <v>7</v>
      </c>
      <c r="F10" s="16">
        <f t="shared" si="7"/>
        <v>2.3333333333333335</v>
      </c>
      <c r="G10" s="17">
        <v>16</v>
      </c>
      <c r="H10" s="18">
        <f t="shared" si="8"/>
        <v>5.333333333333333</v>
      </c>
      <c r="I10" s="19">
        <v>10</v>
      </c>
      <c r="J10" s="18">
        <f t="shared" si="9"/>
        <v>3.3333333333333335</v>
      </c>
      <c r="K10" s="17">
        <v>13</v>
      </c>
      <c r="L10" s="16">
        <f t="shared" si="10"/>
        <v>4.333333333333333</v>
      </c>
      <c r="M10" s="17">
        <v>9</v>
      </c>
      <c r="N10" s="16">
        <f t="shared" si="11"/>
        <v>3</v>
      </c>
      <c r="O10" s="17">
        <v>98</v>
      </c>
      <c r="P10" s="16">
        <f t="shared" si="12"/>
        <v>32.666666666666664</v>
      </c>
      <c r="Q10" s="17">
        <v>6</v>
      </c>
      <c r="R10" s="16">
        <f t="shared" si="25"/>
        <v>2</v>
      </c>
      <c r="S10" s="17">
        <v>17</v>
      </c>
      <c r="T10" s="16">
        <f t="shared" si="14"/>
        <v>5.666666666666667</v>
      </c>
      <c r="U10" s="17">
        <v>11.538461538461538</v>
      </c>
      <c r="V10" s="16">
        <f t="shared" si="15"/>
        <v>3.8461538461538463</v>
      </c>
      <c r="W10" s="17">
        <v>3</v>
      </c>
      <c r="X10" s="16">
        <f t="shared" si="16"/>
        <v>1</v>
      </c>
      <c r="Y10" s="17">
        <v>7</v>
      </c>
      <c r="Z10" s="16">
        <f t="shared" si="17"/>
        <v>2.3333333333333335</v>
      </c>
      <c r="AA10" s="17">
        <v>17</v>
      </c>
      <c r="AB10" s="16">
        <f t="shared" si="18"/>
        <v>5.666666666666667</v>
      </c>
      <c r="AC10" s="17">
        <v>20</v>
      </c>
      <c r="AD10" s="16">
        <f t="shared" si="0"/>
        <v>6.666666666666667</v>
      </c>
      <c r="AE10" s="17">
        <v>6</v>
      </c>
      <c r="AF10" s="16">
        <f t="shared" si="1"/>
        <v>2</v>
      </c>
      <c r="AG10" s="17">
        <v>36</v>
      </c>
      <c r="AH10" s="16">
        <f t="shared" ref="AH10" si="35">AG10/3</f>
        <v>12</v>
      </c>
      <c r="AI10" s="17">
        <v>5</v>
      </c>
      <c r="AJ10" s="16">
        <f t="shared" ref="AJ10" si="36">AI10/3</f>
        <v>1.6666666666666667</v>
      </c>
      <c r="AK10" s="17">
        <v>6</v>
      </c>
      <c r="AL10" s="16">
        <f t="shared" ref="AL10" si="37">AK10/3</f>
        <v>2</v>
      </c>
      <c r="AM10" s="17">
        <v>6</v>
      </c>
      <c r="AN10" s="16">
        <f t="shared" ref="AN10" si="38">AM10/3</f>
        <v>2</v>
      </c>
    </row>
    <row r="11" spans="1:83" x14ac:dyDescent="0.35">
      <c r="A11" s="28" t="s">
        <v>8</v>
      </c>
      <c r="B11" s="27"/>
      <c r="C11" s="18">
        <v>40</v>
      </c>
      <c r="D11" s="14">
        <f t="shared" si="6"/>
        <v>13.333333333333334</v>
      </c>
      <c r="E11" s="17">
        <v>41</v>
      </c>
      <c r="F11" s="16">
        <f t="shared" si="7"/>
        <v>13.666666666666666</v>
      </c>
      <c r="G11" s="17">
        <v>31</v>
      </c>
      <c r="H11" s="18">
        <f t="shared" si="8"/>
        <v>10.333333333333334</v>
      </c>
      <c r="I11" s="19">
        <v>44</v>
      </c>
      <c r="J11" s="18">
        <f t="shared" si="9"/>
        <v>14.666666666666666</v>
      </c>
      <c r="K11" s="17">
        <v>48</v>
      </c>
      <c r="L11" s="16">
        <f t="shared" si="10"/>
        <v>16</v>
      </c>
      <c r="M11" s="17">
        <v>30</v>
      </c>
      <c r="N11" s="16">
        <f t="shared" si="11"/>
        <v>10</v>
      </c>
      <c r="O11" s="17">
        <v>53</v>
      </c>
      <c r="P11" s="16">
        <f t="shared" si="12"/>
        <v>17.666666666666668</v>
      </c>
      <c r="Q11" s="17">
        <v>19</v>
      </c>
      <c r="R11" s="16">
        <f t="shared" si="25"/>
        <v>6.333333333333333</v>
      </c>
      <c r="S11" s="17">
        <v>47</v>
      </c>
      <c r="T11" s="16">
        <f t="shared" si="14"/>
        <v>15.666666666666666</v>
      </c>
      <c r="U11" s="17">
        <v>47</v>
      </c>
      <c r="V11" s="16">
        <f t="shared" si="15"/>
        <v>15.666666666666666</v>
      </c>
      <c r="W11" s="17">
        <v>15</v>
      </c>
      <c r="X11" s="16">
        <f t="shared" si="16"/>
        <v>5</v>
      </c>
      <c r="Y11" s="17">
        <v>29</v>
      </c>
      <c r="Z11" s="16">
        <f t="shared" si="17"/>
        <v>9.6666666666666661</v>
      </c>
      <c r="AA11" s="17">
        <v>94</v>
      </c>
      <c r="AB11" s="16">
        <f t="shared" si="18"/>
        <v>31.333333333333332</v>
      </c>
      <c r="AC11" s="17">
        <v>57</v>
      </c>
      <c r="AD11" s="16">
        <f t="shared" si="0"/>
        <v>19</v>
      </c>
      <c r="AE11" s="17">
        <v>29</v>
      </c>
      <c r="AF11" s="16">
        <f t="shared" si="1"/>
        <v>9.6666666666666661</v>
      </c>
      <c r="AG11" s="17">
        <v>47</v>
      </c>
      <c r="AH11" s="16">
        <f t="shared" ref="AH11" si="39">AG11/3</f>
        <v>15.666666666666666</v>
      </c>
      <c r="AI11" s="17">
        <v>22</v>
      </c>
      <c r="AJ11" s="16">
        <f t="shared" ref="AJ11" si="40">AI11/3</f>
        <v>7.333333333333333</v>
      </c>
      <c r="AK11" s="17">
        <v>31</v>
      </c>
      <c r="AL11" s="16">
        <f t="shared" ref="AL11" si="41">AK11/3</f>
        <v>10.333333333333334</v>
      </c>
      <c r="AM11" s="17">
        <v>29</v>
      </c>
      <c r="AN11" s="16">
        <f t="shared" ref="AN11" si="42">AM11/3</f>
        <v>9.6666666666666661</v>
      </c>
    </row>
    <row r="12" spans="1:83" x14ac:dyDescent="0.35">
      <c r="A12" s="28" t="s">
        <v>9</v>
      </c>
      <c r="B12" s="27"/>
      <c r="C12" s="18">
        <v>1</v>
      </c>
      <c r="D12" s="14">
        <f t="shared" si="6"/>
        <v>0.33333333333333331</v>
      </c>
      <c r="E12" s="17">
        <v>1</v>
      </c>
      <c r="F12" s="16">
        <f t="shared" si="7"/>
        <v>0.33333333333333331</v>
      </c>
      <c r="G12" s="17">
        <v>1</v>
      </c>
      <c r="H12" s="18">
        <f t="shared" si="8"/>
        <v>0.33333333333333331</v>
      </c>
      <c r="I12" s="19">
        <v>0</v>
      </c>
      <c r="J12" s="18">
        <f t="shared" si="9"/>
        <v>0</v>
      </c>
      <c r="K12" s="17">
        <v>1</v>
      </c>
      <c r="L12" s="16">
        <f t="shared" si="10"/>
        <v>0.33333333333333331</v>
      </c>
      <c r="M12" s="17">
        <v>0</v>
      </c>
      <c r="N12" s="16">
        <f t="shared" si="11"/>
        <v>0</v>
      </c>
      <c r="O12" s="17">
        <v>2</v>
      </c>
      <c r="P12" s="16">
        <f t="shared" si="12"/>
        <v>0.66666666666666663</v>
      </c>
      <c r="Q12" s="17">
        <v>1</v>
      </c>
      <c r="R12" s="16">
        <f t="shared" si="25"/>
        <v>0.33333333333333331</v>
      </c>
      <c r="S12" s="17">
        <v>1</v>
      </c>
      <c r="T12" s="16">
        <f t="shared" si="14"/>
        <v>0.33333333333333331</v>
      </c>
      <c r="U12" s="17">
        <v>1</v>
      </c>
      <c r="V12" s="16">
        <f t="shared" si="15"/>
        <v>0.33333333333333331</v>
      </c>
      <c r="W12" s="17">
        <v>0</v>
      </c>
      <c r="X12" s="16">
        <f t="shared" si="16"/>
        <v>0</v>
      </c>
      <c r="Y12" s="17">
        <v>2</v>
      </c>
      <c r="Z12" s="16">
        <f t="shared" si="17"/>
        <v>0.66666666666666663</v>
      </c>
      <c r="AA12" s="17">
        <v>0</v>
      </c>
      <c r="AB12" s="16">
        <f t="shared" si="18"/>
        <v>0</v>
      </c>
      <c r="AC12" s="17">
        <v>2</v>
      </c>
      <c r="AD12" s="16">
        <f t="shared" si="0"/>
        <v>0.66666666666666663</v>
      </c>
      <c r="AE12" s="17">
        <v>1</v>
      </c>
      <c r="AF12" s="16">
        <f t="shared" si="1"/>
        <v>0.33333333333333331</v>
      </c>
      <c r="AG12" s="17">
        <v>3</v>
      </c>
      <c r="AH12" s="16">
        <f t="shared" ref="AH12" si="43">AG12/3</f>
        <v>1</v>
      </c>
      <c r="AI12" s="17">
        <v>1</v>
      </c>
      <c r="AJ12" s="16">
        <f t="shared" ref="AJ12" si="44">AI12/3</f>
        <v>0.33333333333333331</v>
      </c>
      <c r="AK12" s="17">
        <v>1</v>
      </c>
      <c r="AL12" s="16">
        <f t="shared" ref="AL12" si="45">AK12/3</f>
        <v>0.33333333333333331</v>
      </c>
      <c r="AM12" s="17">
        <v>2</v>
      </c>
      <c r="AN12" s="16">
        <f t="shared" ref="AN12" si="46">AM12/3</f>
        <v>0.66666666666666663</v>
      </c>
    </row>
    <row r="13" spans="1:83" x14ac:dyDescent="0.35">
      <c r="A13" s="28" t="s">
        <v>10</v>
      </c>
      <c r="B13" s="27"/>
      <c r="C13" s="18">
        <v>8</v>
      </c>
      <c r="D13" s="14">
        <f t="shared" si="6"/>
        <v>2.6666666666666665</v>
      </c>
      <c r="E13" s="17">
        <v>2</v>
      </c>
      <c r="F13" s="16">
        <f t="shared" si="7"/>
        <v>0.66666666666666663</v>
      </c>
      <c r="G13" s="17">
        <v>7</v>
      </c>
      <c r="H13" s="18">
        <f t="shared" si="8"/>
        <v>2.3333333333333335</v>
      </c>
      <c r="I13" s="19">
        <v>3</v>
      </c>
      <c r="J13" s="18">
        <f t="shared" si="9"/>
        <v>1</v>
      </c>
      <c r="K13" s="17">
        <v>9</v>
      </c>
      <c r="L13" s="16">
        <f t="shared" si="10"/>
        <v>3</v>
      </c>
      <c r="M13" s="17">
        <v>3</v>
      </c>
      <c r="N13" s="16">
        <f t="shared" si="11"/>
        <v>1</v>
      </c>
      <c r="O13" s="17">
        <v>10</v>
      </c>
      <c r="P13" s="16">
        <f t="shared" si="12"/>
        <v>3.3333333333333335</v>
      </c>
      <c r="Q13" s="17">
        <v>5</v>
      </c>
      <c r="R13" s="16">
        <f t="shared" si="25"/>
        <v>1.6666666666666667</v>
      </c>
      <c r="S13" s="17">
        <v>7</v>
      </c>
      <c r="T13" s="16">
        <f t="shared" si="14"/>
        <v>2.3333333333333335</v>
      </c>
      <c r="U13" s="17">
        <v>9</v>
      </c>
      <c r="V13" s="16">
        <f t="shared" si="15"/>
        <v>3</v>
      </c>
      <c r="W13" s="17">
        <v>4</v>
      </c>
      <c r="X13" s="16">
        <f t="shared" si="16"/>
        <v>1.3333333333333333</v>
      </c>
      <c r="Y13" s="17">
        <v>4</v>
      </c>
      <c r="Z13" s="16">
        <f t="shared" si="17"/>
        <v>1.3333333333333333</v>
      </c>
      <c r="AA13" s="17">
        <v>10</v>
      </c>
      <c r="AB13" s="16">
        <f t="shared" si="18"/>
        <v>3.3333333333333335</v>
      </c>
      <c r="AC13" s="17">
        <v>8</v>
      </c>
      <c r="AD13" s="16">
        <f t="shared" si="0"/>
        <v>2.6666666666666665</v>
      </c>
      <c r="AE13" s="17">
        <v>5</v>
      </c>
      <c r="AF13" s="16">
        <f t="shared" si="1"/>
        <v>1.6666666666666667</v>
      </c>
      <c r="AG13" s="17">
        <v>18</v>
      </c>
      <c r="AH13" s="16">
        <f t="shared" ref="AH13" si="47">AG13/3</f>
        <v>6</v>
      </c>
      <c r="AI13" s="17">
        <v>5</v>
      </c>
      <c r="AJ13" s="16">
        <f t="shared" ref="AJ13" si="48">AI13/3</f>
        <v>1.6666666666666667</v>
      </c>
      <c r="AK13" s="17">
        <v>5</v>
      </c>
      <c r="AL13" s="16">
        <f t="shared" ref="AL13" si="49">AK13/3</f>
        <v>1.6666666666666667</v>
      </c>
      <c r="AM13" s="17">
        <v>4</v>
      </c>
      <c r="AN13" s="16">
        <f t="shared" ref="AN13" si="50">AM13/3</f>
        <v>1.3333333333333333</v>
      </c>
    </row>
    <row r="14" spans="1:83" x14ac:dyDescent="0.35">
      <c r="A14" s="29" t="s">
        <v>27</v>
      </c>
      <c r="B14" s="27"/>
      <c r="C14" s="18">
        <f>SUM(C4:C13)</f>
        <v>300</v>
      </c>
      <c r="D14" s="14">
        <f>SUM(D4:D13)</f>
        <v>99.999999999999986</v>
      </c>
      <c r="E14" s="17">
        <v>300</v>
      </c>
      <c r="F14" s="16">
        <f t="shared" ref="F14:AN14" si="51">SUM(F4:F13)</f>
        <v>100</v>
      </c>
      <c r="G14" s="17">
        <f t="shared" si="51"/>
        <v>300</v>
      </c>
      <c r="H14" s="18">
        <f t="shared" si="51"/>
        <v>99.999999999999972</v>
      </c>
      <c r="I14" s="19">
        <f t="shared" si="51"/>
        <v>300</v>
      </c>
      <c r="J14" s="18">
        <f t="shared" si="51"/>
        <v>100</v>
      </c>
      <c r="K14" s="17">
        <f t="shared" si="51"/>
        <v>300</v>
      </c>
      <c r="L14" s="16">
        <f t="shared" si="51"/>
        <v>99.999999999999986</v>
      </c>
      <c r="M14" s="17">
        <f t="shared" si="51"/>
        <v>300</v>
      </c>
      <c r="N14" s="16">
        <f t="shared" si="51"/>
        <v>100</v>
      </c>
      <c r="O14" s="17">
        <f t="shared" si="51"/>
        <v>300</v>
      </c>
      <c r="P14" s="16">
        <f t="shared" si="51"/>
        <v>100.00000000000001</v>
      </c>
      <c r="Q14" s="17">
        <f t="shared" si="51"/>
        <v>300</v>
      </c>
      <c r="R14" s="16">
        <f t="shared" si="51"/>
        <v>99.999999999999986</v>
      </c>
      <c r="S14" s="17">
        <f t="shared" si="51"/>
        <v>300</v>
      </c>
      <c r="T14" s="16">
        <f t="shared" si="51"/>
        <v>100</v>
      </c>
      <c r="U14" s="17">
        <f t="shared" si="51"/>
        <v>300.38461538461536</v>
      </c>
      <c r="V14" s="16">
        <f t="shared" si="51"/>
        <v>100.12820512820512</v>
      </c>
      <c r="W14" s="17">
        <f t="shared" si="51"/>
        <v>300</v>
      </c>
      <c r="X14" s="16">
        <f t="shared" si="51"/>
        <v>100</v>
      </c>
      <c r="Y14" s="17">
        <f t="shared" si="51"/>
        <v>300</v>
      </c>
      <c r="Z14" s="16">
        <f t="shared" si="51"/>
        <v>100</v>
      </c>
      <c r="AA14" s="17">
        <f t="shared" si="51"/>
        <v>300</v>
      </c>
      <c r="AB14" s="16">
        <f t="shared" si="51"/>
        <v>100</v>
      </c>
      <c r="AC14" s="17">
        <f t="shared" si="51"/>
        <v>300</v>
      </c>
      <c r="AD14" s="16">
        <f t="shared" si="51"/>
        <v>100.00000000000001</v>
      </c>
      <c r="AE14" s="17">
        <f t="shared" si="51"/>
        <v>300</v>
      </c>
      <c r="AF14" s="16">
        <f t="shared" si="51"/>
        <v>100</v>
      </c>
      <c r="AG14" s="17">
        <f t="shared" si="51"/>
        <v>300</v>
      </c>
      <c r="AH14" s="16">
        <f t="shared" si="51"/>
        <v>100</v>
      </c>
      <c r="AI14" s="17">
        <f t="shared" si="51"/>
        <v>300</v>
      </c>
      <c r="AJ14" s="16">
        <f t="shared" si="51"/>
        <v>100</v>
      </c>
      <c r="AK14" s="17">
        <f t="shared" si="51"/>
        <v>300</v>
      </c>
      <c r="AL14" s="16">
        <f t="shared" si="51"/>
        <v>99.999999999999986</v>
      </c>
      <c r="AM14" s="17">
        <f t="shared" si="51"/>
        <v>300</v>
      </c>
      <c r="AN14" s="16">
        <f t="shared" si="51"/>
        <v>99.999999999999986</v>
      </c>
    </row>
    <row r="15" spans="1:83" x14ac:dyDescent="0.35">
      <c r="C15"/>
      <c r="D15"/>
      <c r="E15" s="25"/>
      <c r="F15" s="25"/>
      <c r="G15"/>
      <c r="H15"/>
      <c r="I15"/>
      <c r="J15"/>
      <c r="K15"/>
      <c r="L15"/>
      <c r="M15"/>
      <c r="N15"/>
      <c r="O15"/>
      <c r="P15"/>
      <c r="Q15"/>
      <c r="R15"/>
      <c r="U15"/>
      <c r="V15"/>
      <c r="W15"/>
      <c r="X15"/>
      <c r="Y15"/>
      <c r="Z15"/>
    </row>
    <row r="16" spans="1:83" s="1" customFormat="1" x14ac:dyDescent="0.35">
      <c r="A16" s="41"/>
      <c r="B16" s="41"/>
      <c r="C16" s="42"/>
      <c r="D16" s="43" t="s">
        <v>42</v>
      </c>
      <c r="E16" s="43"/>
      <c r="F16" s="43" t="s">
        <v>43</v>
      </c>
      <c r="G16" s="43"/>
      <c r="H16" s="43" t="s">
        <v>44</v>
      </c>
      <c r="I16" s="43"/>
      <c r="J16" s="43" t="s">
        <v>45</v>
      </c>
      <c r="K16" s="43"/>
      <c r="L16" s="43" t="s">
        <v>46</v>
      </c>
      <c r="M16" s="43"/>
      <c r="N16" s="43" t="s">
        <v>47</v>
      </c>
      <c r="O16" s="43"/>
      <c r="P16" s="43" t="s">
        <v>48</v>
      </c>
      <c r="Q16" s="43"/>
      <c r="R16" s="43" t="s">
        <v>49</v>
      </c>
      <c r="S16" s="43"/>
      <c r="T16" s="43" t="s">
        <v>50</v>
      </c>
      <c r="U16" s="43"/>
      <c r="V16" s="43" t="s">
        <v>51</v>
      </c>
      <c r="W16" s="43"/>
      <c r="X16" s="43" t="s">
        <v>52</v>
      </c>
      <c r="Y16" s="43"/>
      <c r="Z16" s="43" t="s">
        <v>53</v>
      </c>
      <c r="AA16" s="43"/>
      <c r="AB16" s="43" t="s">
        <v>54</v>
      </c>
      <c r="AC16" s="43"/>
      <c r="AD16" s="43" t="s">
        <v>55</v>
      </c>
      <c r="AE16" s="43"/>
      <c r="AF16" s="43" t="s">
        <v>56</v>
      </c>
      <c r="AG16" s="43"/>
      <c r="AH16" s="43" t="s">
        <v>57</v>
      </c>
      <c r="AI16" s="43"/>
      <c r="AJ16" s="43" t="s">
        <v>58</v>
      </c>
      <c r="AK16" s="43"/>
      <c r="AL16" s="43" t="s">
        <v>59</v>
      </c>
      <c r="AM16" s="43"/>
      <c r="AN16" s="43" t="s">
        <v>60</v>
      </c>
      <c r="AO16" s="2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</row>
    <row r="17" spans="1:41" s="23" customFormat="1" x14ac:dyDescent="0.35">
      <c r="A17" s="23" t="s">
        <v>11</v>
      </c>
      <c r="B17" s="23" t="s">
        <v>15</v>
      </c>
      <c r="C17" s="22">
        <f t="shared" ref="C17:AN17" si="52">C4+C5+C6+C7</f>
        <v>167</v>
      </c>
      <c r="D17" s="22">
        <f t="shared" si="52"/>
        <v>55.666666666666664</v>
      </c>
      <c r="E17" s="22">
        <f t="shared" si="52"/>
        <v>230</v>
      </c>
      <c r="F17" s="22">
        <f t="shared" si="52"/>
        <v>76.666666666666657</v>
      </c>
      <c r="G17" s="22">
        <f t="shared" si="52"/>
        <v>169</v>
      </c>
      <c r="H17" s="22">
        <f t="shared" si="52"/>
        <v>56.333333333333329</v>
      </c>
      <c r="I17" s="22">
        <f t="shared" si="52"/>
        <v>207</v>
      </c>
      <c r="J17" s="22">
        <f t="shared" si="52"/>
        <v>69</v>
      </c>
      <c r="K17" s="22">
        <f t="shared" si="52"/>
        <v>165</v>
      </c>
      <c r="L17" s="22">
        <f t="shared" si="52"/>
        <v>54.999999999999993</v>
      </c>
      <c r="M17" s="22">
        <f t="shared" si="52"/>
        <v>237</v>
      </c>
      <c r="N17" s="22">
        <f t="shared" si="52"/>
        <v>79</v>
      </c>
      <c r="O17" s="22">
        <f t="shared" si="52"/>
        <v>80</v>
      </c>
      <c r="P17" s="22">
        <f t="shared" si="52"/>
        <v>26.666666666666668</v>
      </c>
      <c r="Q17" s="22">
        <f t="shared" si="52"/>
        <v>238</v>
      </c>
      <c r="R17" s="22">
        <f t="shared" si="52"/>
        <v>79.333333333333329</v>
      </c>
      <c r="S17" s="22">
        <f t="shared" si="52"/>
        <v>173</v>
      </c>
      <c r="T17" s="22">
        <f t="shared" si="52"/>
        <v>57.666666666666664</v>
      </c>
      <c r="U17" s="22">
        <f t="shared" si="52"/>
        <v>201.84615384615384</v>
      </c>
      <c r="V17" s="22">
        <f t="shared" si="52"/>
        <v>67.282051282051285</v>
      </c>
      <c r="W17" s="22">
        <f t="shared" si="52"/>
        <v>242</v>
      </c>
      <c r="X17" s="22">
        <f t="shared" si="52"/>
        <v>80.666666666666671</v>
      </c>
      <c r="Y17" s="22">
        <f t="shared" si="52"/>
        <v>231</v>
      </c>
      <c r="Z17" s="22">
        <f t="shared" si="52"/>
        <v>77</v>
      </c>
      <c r="AA17" s="22">
        <f t="shared" si="52"/>
        <v>151</v>
      </c>
      <c r="AB17" s="22">
        <f t="shared" si="52"/>
        <v>50.333333333333336</v>
      </c>
      <c r="AC17" s="22">
        <f t="shared" si="52"/>
        <v>147</v>
      </c>
      <c r="AD17" s="22">
        <f t="shared" si="52"/>
        <v>49</v>
      </c>
      <c r="AE17" s="22">
        <f t="shared" si="52"/>
        <v>235</v>
      </c>
      <c r="AF17" s="22">
        <f t="shared" si="52"/>
        <v>78.333333333333329</v>
      </c>
      <c r="AG17" s="22">
        <f t="shared" si="52"/>
        <v>133</v>
      </c>
      <c r="AH17" s="22">
        <f t="shared" si="52"/>
        <v>44.333333333333329</v>
      </c>
      <c r="AI17" s="22">
        <f t="shared" si="52"/>
        <v>245</v>
      </c>
      <c r="AJ17" s="22">
        <f t="shared" si="52"/>
        <v>81.666666666666671</v>
      </c>
      <c r="AK17" s="22">
        <f t="shared" si="52"/>
        <v>238</v>
      </c>
      <c r="AL17" s="22">
        <f t="shared" si="52"/>
        <v>79.333333333333329</v>
      </c>
      <c r="AM17" s="22">
        <f t="shared" si="52"/>
        <v>233</v>
      </c>
      <c r="AN17" s="22">
        <f t="shared" si="52"/>
        <v>77.666666666666657</v>
      </c>
      <c r="AO17" s="26"/>
    </row>
    <row r="18" spans="1:41" s="24" customFormat="1" x14ac:dyDescent="0.35">
      <c r="A18" s="10" t="s">
        <v>1</v>
      </c>
      <c r="B18" s="10"/>
      <c r="C18" s="19">
        <f t="shared" ref="C18:AN18" si="53">C4</f>
        <v>107</v>
      </c>
      <c r="D18" s="19">
        <f t="shared" si="53"/>
        <v>35.666666666666664</v>
      </c>
      <c r="E18" s="19">
        <f t="shared" si="53"/>
        <v>220</v>
      </c>
      <c r="F18" s="19">
        <f t="shared" si="53"/>
        <v>73.333333333333329</v>
      </c>
      <c r="G18" s="19">
        <f t="shared" si="53"/>
        <v>114</v>
      </c>
      <c r="H18" s="19">
        <f t="shared" si="53"/>
        <v>38</v>
      </c>
      <c r="I18" s="19">
        <f t="shared" si="53"/>
        <v>183</v>
      </c>
      <c r="J18" s="19">
        <f t="shared" si="53"/>
        <v>61</v>
      </c>
      <c r="K18" s="19">
        <f t="shared" si="53"/>
        <v>122</v>
      </c>
      <c r="L18" s="19">
        <f t="shared" si="53"/>
        <v>40.666666666666664</v>
      </c>
      <c r="M18" s="19">
        <f t="shared" si="53"/>
        <v>222</v>
      </c>
      <c r="N18" s="19">
        <f t="shared" si="53"/>
        <v>74</v>
      </c>
      <c r="O18" s="19">
        <f t="shared" si="53"/>
        <v>53</v>
      </c>
      <c r="P18" s="19">
        <f t="shared" si="53"/>
        <v>17.666666666666668</v>
      </c>
      <c r="Q18" s="19">
        <f t="shared" si="53"/>
        <v>228</v>
      </c>
      <c r="R18" s="19">
        <f t="shared" si="53"/>
        <v>76</v>
      </c>
      <c r="S18" s="19">
        <f t="shared" si="53"/>
        <v>126</v>
      </c>
      <c r="T18" s="19">
        <f t="shared" si="53"/>
        <v>42</v>
      </c>
      <c r="U18" s="19">
        <f t="shared" si="53"/>
        <v>189</v>
      </c>
      <c r="V18" s="19">
        <f t="shared" si="53"/>
        <v>63</v>
      </c>
      <c r="W18" s="19">
        <f t="shared" si="53"/>
        <v>229</v>
      </c>
      <c r="X18" s="19">
        <f t="shared" si="53"/>
        <v>76.333333333333329</v>
      </c>
      <c r="Y18" s="19">
        <f t="shared" si="53"/>
        <v>219</v>
      </c>
      <c r="Z18" s="19">
        <f t="shared" si="53"/>
        <v>73</v>
      </c>
      <c r="AA18" s="19">
        <f t="shared" si="53"/>
        <v>137</v>
      </c>
      <c r="AB18" s="19">
        <f t="shared" si="53"/>
        <v>45.666666666666664</v>
      </c>
      <c r="AC18" s="19">
        <f t="shared" si="53"/>
        <v>106</v>
      </c>
      <c r="AD18" s="19">
        <f t="shared" si="53"/>
        <v>35.333333333333336</v>
      </c>
      <c r="AE18" s="19">
        <f t="shared" si="53"/>
        <v>217</v>
      </c>
      <c r="AF18" s="19">
        <f t="shared" si="53"/>
        <v>72.333333333333329</v>
      </c>
      <c r="AG18" s="19">
        <f t="shared" si="53"/>
        <v>113</v>
      </c>
      <c r="AH18" s="19">
        <f t="shared" si="53"/>
        <v>37.666666666666664</v>
      </c>
      <c r="AI18" s="19">
        <f t="shared" si="53"/>
        <v>231</v>
      </c>
      <c r="AJ18" s="19">
        <f t="shared" si="53"/>
        <v>77</v>
      </c>
      <c r="AK18" s="19">
        <f t="shared" si="53"/>
        <v>226</v>
      </c>
      <c r="AL18" s="19">
        <f t="shared" si="53"/>
        <v>75.333333333333329</v>
      </c>
      <c r="AM18" s="19">
        <f t="shared" si="53"/>
        <v>214</v>
      </c>
      <c r="AN18" s="19">
        <f t="shared" si="53"/>
        <v>71.333333333333329</v>
      </c>
      <c r="AO18" s="26"/>
    </row>
    <row r="19" spans="1:41" s="23" customFormat="1" x14ac:dyDescent="0.35">
      <c r="A19" s="23" t="s">
        <v>12</v>
      </c>
      <c r="B19" s="23" t="s">
        <v>16</v>
      </c>
      <c r="C19" s="22">
        <f t="shared" ref="C19:AN19" si="54">C9+C8</f>
        <v>68</v>
      </c>
      <c r="D19" s="22">
        <f t="shared" si="54"/>
        <v>22.666666666666668</v>
      </c>
      <c r="E19" s="22">
        <f t="shared" si="54"/>
        <v>19</v>
      </c>
      <c r="F19" s="22">
        <f t="shared" si="54"/>
        <v>6.3333333333333339</v>
      </c>
      <c r="G19" s="22">
        <f t="shared" si="54"/>
        <v>76</v>
      </c>
      <c r="H19" s="22">
        <f t="shared" si="54"/>
        <v>25.333333333333332</v>
      </c>
      <c r="I19" s="22">
        <f t="shared" si="54"/>
        <v>36</v>
      </c>
      <c r="J19" s="22">
        <f t="shared" si="54"/>
        <v>12</v>
      </c>
      <c r="K19" s="22">
        <f t="shared" si="54"/>
        <v>64</v>
      </c>
      <c r="L19" s="22">
        <f t="shared" si="54"/>
        <v>21.333333333333332</v>
      </c>
      <c r="M19" s="22">
        <f t="shared" si="54"/>
        <v>21</v>
      </c>
      <c r="N19" s="22">
        <f t="shared" si="54"/>
        <v>7</v>
      </c>
      <c r="O19" s="22">
        <f t="shared" si="54"/>
        <v>57</v>
      </c>
      <c r="P19" s="22">
        <f t="shared" si="54"/>
        <v>19</v>
      </c>
      <c r="Q19" s="22">
        <f t="shared" si="54"/>
        <v>31</v>
      </c>
      <c r="R19" s="22">
        <f t="shared" si="54"/>
        <v>10.333333333333334</v>
      </c>
      <c r="S19" s="22">
        <f t="shared" si="54"/>
        <v>55</v>
      </c>
      <c r="T19" s="22">
        <f t="shared" si="54"/>
        <v>18.333333333333332</v>
      </c>
      <c r="U19" s="22">
        <f t="shared" si="54"/>
        <v>30</v>
      </c>
      <c r="V19" s="22">
        <f t="shared" si="54"/>
        <v>10</v>
      </c>
      <c r="W19" s="22">
        <f t="shared" si="54"/>
        <v>36</v>
      </c>
      <c r="X19" s="22">
        <f t="shared" si="54"/>
        <v>12</v>
      </c>
      <c r="Y19" s="22">
        <f t="shared" si="54"/>
        <v>27</v>
      </c>
      <c r="Z19" s="22">
        <f t="shared" si="54"/>
        <v>9</v>
      </c>
      <c r="AA19" s="22">
        <f t="shared" si="54"/>
        <v>28</v>
      </c>
      <c r="AB19" s="22">
        <f t="shared" si="54"/>
        <v>9.3333333333333321</v>
      </c>
      <c r="AC19" s="22">
        <f t="shared" si="54"/>
        <v>66</v>
      </c>
      <c r="AD19" s="22">
        <f t="shared" si="54"/>
        <v>22</v>
      </c>
      <c r="AE19" s="22">
        <f t="shared" si="54"/>
        <v>24</v>
      </c>
      <c r="AF19" s="22">
        <f t="shared" si="54"/>
        <v>8</v>
      </c>
      <c r="AG19" s="22">
        <f t="shared" si="54"/>
        <v>63</v>
      </c>
      <c r="AH19" s="22">
        <f t="shared" si="54"/>
        <v>21</v>
      </c>
      <c r="AI19" s="22">
        <f t="shared" si="54"/>
        <v>22</v>
      </c>
      <c r="AJ19" s="22">
        <f t="shared" si="54"/>
        <v>7.333333333333333</v>
      </c>
      <c r="AK19" s="22">
        <f t="shared" si="54"/>
        <v>19</v>
      </c>
      <c r="AL19" s="22">
        <f t="shared" si="54"/>
        <v>6.333333333333333</v>
      </c>
      <c r="AM19" s="22">
        <f t="shared" si="54"/>
        <v>26</v>
      </c>
      <c r="AN19" s="22">
        <f t="shared" si="54"/>
        <v>8.6666666666666661</v>
      </c>
      <c r="AO19" s="26"/>
    </row>
    <row r="20" spans="1:41" x14ac:dyDescent="0.35">
      <c r="A20" s="4" t="s">
        <v>5</v>
      </c>
      <c r="B20" s="10"/>
      <c r="C20" s="13">
        <f t="shared" ref="C20:AN20" si="55">C9</f>
        <v>18</v>
      </c>
      <c r="D20" s="13">
        <f t="shared" si="55"/>
        <v>6</v>
      </c>
      <c r="E20" s="13">
        <f t="shared" si="55"/>
        <v>5</v>
      </c>
      <c r="F20" s="13">
        <f t="shared" si="55"/>
        <v>1.6666666666666667</v>
      </c>
      <c r="G20" s="13">
        <f t="shared" si="55"/>
        <v>18</v>
      </c>
      <c r="H20" s="13">
        <f t="shared" si="55"/>
        <v>6</v>
      </c>
      <c r="I20" s="13">
        <f t="shared" si="55"/>
        <v>6</v>
      </c>
      <c r="J20" s="13">
        <f t="shared" si="55"/>
        <v>2</v>
      </c>
      <c r="K20" s="13">
        <f t="shared" si="55"/>
        <v>15</v>
      </c>
      <c r="L20" s="13">
        <f t="shared" si="55"/>
        <v>5</v>
      </c>
      <c r="M20" s="13">
        <f t="shared" si="55"/>
        <v>3</v>
      </c>
      <c r="N20" s="13">
        <f t="shared" si="55"/>
        <v>1</v>
      </c>
      <c r="O20" s="13">
        <f t="shared" si="55"/>
        <v>33</v>
      </c>
      <c r="P20" s="13">
        <f t="shared" si="55"/>
        <v>11</v>
      </c>
      <c r="Q20" s="13">
        <f t="shared" si="55"/>
        <v>6</v>
      </c>
      <c r="R20" s="13">
        <f t="shared" si="55"/>
        <v>2</v>
      </c>
      <c r="S20" s="13">
        <f t="shared" si="55"/>
        <v>14</v>
      </c>
      <c r="T20" s="13">
        <f t="shared" si="55"/>
        <v>4.666666666666667</v>
      </c>
      <c r="U20" s="13">
        <f t="shared" si="55"/>
        <v>9</v>
      </c>
      <c r="V20" s="13">
        <f t="shared" si="55"/>
        <v>3</v>
      </c>
      <c r="W20" s="13">
        <f t="shared" si="55"/>
        <v>7</v>
      </c>
      <c r="X20" s="13">
        <f t="shared" si="55"/>
        <v>2.3333333333333335</v>
      </c>
      <c r="Y20" s="13">
        <f t="shared" si="55"/>
        <v>4</v>
      </c>
      <c r="Z20" s="13">
        <f t="shared" si="55"/>
        <v>1.3333333333333333</v>
      </c>
      <c r="AA20" s="13">
        <f t="shared" si="55"/>
        <v>9</v>
      </c>
      <c r="AB20" s="13">
        <f t="shared" si="55"/>
        <v>3</v>
      </c>
      <c r="AC20" s="13">
        <f t="shared" si="55"/>
        <v>18</v>
      </c>
      <c r="AD20" s="13">
        <f t="shared" si="55"/>
        <v>6</v>
      </c>
      <c r="AE20" s="13">
        <f t="shared" si="55"/>
        <v>7</v>
      </c>
      <c r="AF20" s="13">
        <f t="shared" si="55"/>
        <v>2.3333333333333335</v>
      </c>
      <c r="AG20" s="13">
        <f t="shared" si="55"/>
        <v>45</v>
      </c>
      <c r="AH20" s="13">
        <f t="shared" si="55"/>
        <v>15</v>
      </c>
      <c r="AI20" s="13">
        <f t="shared" si="55"/>
        <v>6</v>
      </c>
      <c r="AJ20" s="13">
        <f t="shared" si="55"/>
        <v>2</v>
      </c>
      <c r="AK20" s="13">
        <f t="shared" si="55"/>
        <v>16</v>
      </c>
      <c r="AL20" s="13">
        <f t="shared" si="55"/>
        <v>5.333333333333333</v>
      </c>
      <c r="AM20" s="13">
        <f t="shared" si="55"/>
        <v>7</v>
      </c>
      <c r="AN20" s="13">
        <f t="shared" si="55"/>
        <v>2.3333333333333335</v>
      </c>
    </row>
    <row r="21" spans="1:41" x14ac:dyDescent="0.35">
      <c r="A21" s="4" t="s">
        <v>14</v>
      </c>
      <c r="B21" s="10"/>
      <c r="C21" s="13">
        <f t="shared" ref="C21:AN21" si="56">C8</f>
        <v>50</v>
      </c>
      <c r="D21" s="13">
        <f t="shared" si="56"/>
        <v>16.666666666666668</v>
      </c>
      <c r="E21" s="13">
        <f t="shared" si="56"/>
        <v>14</v>
      </c>
      <c r="F21" s="13">
        <f t="shared" si="56"/>
        <v>4.666666666666667</v>
      </c>
      <c r="G21" s="13">
        <f t="shared" si="56"/>
        <v>58</v>
      </c>
      <c r="H21" s="13">
        <f t="shared" si="56"/>
        <v>19.333333333333332</v>
      </c>
      <c r="I21" s="13">
        <f t="shared" si="56"/>
        <v>30</v>
      </c>
      <c r="J21" s="13">
        <f t="shared" si="56"/>
        <v>10</v>
      </c>
      <c r="K21" s="13">
        <f t="shared" si="56"/>
        <v>49</v>
      </c>
      <c r="L21" s="13">
        <f t="shared" si="56"/>
        <v>16.333333333333332</v>
      </c>
      <c r="M21" s="13">
        <f t="shared" si="56"/>
        <v>18</v>
      </c>
      <c r="N21" s="13">
        <f t="shared" si="56"/>
        <v>6</v>
      </c>
      <c r="O21" s="13">
        <f t="shared" si="56"/>
        <v>24</v>
      </c>
      <c r="P21" s="13">
        <f t="shared" si="56"/>
        <v>8</v>
      </c>
      <c r="Q21" s="13">
        <f t="shared" si="56"/>
        <v>25</v>
      </c>
      <c r="R21" s="13">
        <f t="shared" si="56"/>
        <v>8.3333333333333339</v>
      </c>
      <c r="S21" s="13">
        <f t="shared" si="56"/>
        <v>41</v>
      </c>
      <c r="T21" s="13">
        <f t="shared" si="56"/>
        <v>13.666666666666666</v>
      </c>
      <c r="U21" s="13">
        <f t="shared" si="56"/>
        <v>21</v>
      </c>
      <c r="V21" s="13">
        <f t="shared" si="56"/>
        <v>7</v>
      </c>
      <c r="W21" s="13">
        <f t="shared" si="56"/>
        <v>29</v>
      </c>
      <c r="X21" s="13">
        <f t="shared" si="56"/>
        <v>9.6666666666666661</v>
      </c>
      <c r="Y21" s="13">
        <f t="shared" si="56"/>
        <v>23</v>
      </c>
      <c r="Z21" s="13">
        <f t="shared" si="56"/>
        <v>7.666666666666667</v>
      </c>
      <c r="AA21" s="13">
        <f t="shared" si="56"/>
        <v>19</v>
      </c>
      <c r="AB21" s="13">
        <f t="shared" si="56"/>
        <v>6.333333333333333</v>
      </c>
      <c r="AC21" s="13">
        <f t="shared" si="56"/>
        <v>48</v>
      </c>
      <c r="AD21" s="13">
        <f t="shared" si="56"/>
        <v>16</v>
      </c>
      <c r="AE21" s="13">
        <f t="shared" si="56"/>
        <v>17</v>
      </c>
      <c r="AF21" s="13">
        <f t="shared" si="56"/>
        <v>5.666666666666667</v>
      </c>
      <c r="AG21" s="13">
        <f t="shared" si="56"/>
        <v>18</v>
      </c>
      <c r="AH21" s="13">
        <f t="shared" si="56"/>
        <v>6</v>
      </c>
      <c r="AI21" s="13">
        <f t="shared" si="56"/>
        <v>16</v>
      </c>
      <c r="AJ21" s="13">
        <f t="shared" si="56"/>
        <v>5.333333333333333</v>
      </c>
      <c r="AK21" s="13">
        <f t="shared" si="56"/>
        <v>3</v>
      </c>
      <c r="AL21" s="13">
        <f t="shared" si="56"/>
        <v>1</v>
      </c>
      <c r="AM21" s="13">
        <f t="shared" si="56"/>
        <v>19</v>
      </c>
      <c r="AN21" s="13">
        <f t="shared" si="56"/>
        <v>6.333333333333333</v>
      </c>
    </row>
    <row r="22" spans="1:41" s="21" customFormat="1" x14ac:dyDescent="0.35">
      <c r="A22" s="21" t="s">
        <v>13</v>
      </c>
      <c r="B22" s="21" t="s">
        <v>40</v>
      </c>
      <c r="C22" s="22">
        <f>C10+C11+C12</f>
        <v>57</v>
      </c>
      <c r="D22" s="22">
        <f t="shared" ref="D22:AB22" si="57">D10+D11+D12</f>
        <v>19</v>
      </c>
      <c r="E22" s="22">
        <f t="shared" si="57"/>
        <v>49</v>
      </c>
      <c r="F22" s="22">
        <f t="shared" si="57"/>
        <v>16.333333333333332</v>
      </c>
      <c r="G22" s="22">
        <f t="shared" si="57"/>
        <v>48</v>
      </c>
      <c r="H22" s="22">
        <f t="shared" si="57"/>
        <v>16</v>
      </c>
      <c r="I22" s="22">
        <f t="shared" si="57"/>
        <v>54</v>
      </c>
      <c r="J22" s="22">
        <f t="shared" si="57"/>
        <v>18</v>
      </c>
      <c r="K22" s="22">
        <f t="shared" si="57"/>
        <v>62</v>
      </c>
      <c r="L22" s="22">
        <f t="shared" si="57"/>
        <v>20.666666666666664</v>
      </c>
      <c r="M22" s="22">
        <f t="shared" si="57"/>
        <v>39</v>
      </c>
      <c r="N22" s="22">
        <f t="shared" si="57"/>
        <v>13</v>
      </c>
      <c r="O22" s="22">
        <f t="shared" si="57"/>
        <v>153</v>
      </c>
      <c r="P22" s="22">
        <f t="shared" si="57"/>
        <v>50.999999999999993</v>
      </c>
      <c r="Q22" s="22">
        <f>Q10+Q11+Q12</f>
        <v>26</v>
      </c>
      <c r="R22" s="22">
        <f t="shared" si="57"/>
        <v>8.6666666666666661</v>
      </c>
      <c r="S22" s="22">
        <f t="shared" si="57"/>
        <v>65</v>
      </c>
      <c r="T22" s="22">
        <f t="shared" si="57"/>
        <v>21.666666666666664</v>
      </c>
      <c r="U22" s="22">
        <f t="shared" si="57"/>
        <v>59.53846153846154</v>
      </c>
      <c r="V22" s="22">
        <f t="shared" si="57"/>
        <v>19.846153846153843</v>
      </c>
      <c r="W22" s="22">
        <f t="shared" si="57"/>
        <v>18</v>
      </c>
      <c r="X22" s="22">
        <f t="shared" si="57"/>
        <v>6</v>
      </c>
      <c r="Y22" s="22">
        <f t="shared" si="57"/>
        <v>38</v>
      </c>
      <c r="Z22" s="22">
        <f t="shared" si="57"/>
        <v>12.666666666666666</v>
      </c>
      <c r="AA22" s="22">
        <f t="shared" si="57"/>
        <v>111</v>
      </c>
      <c r="AB22" s="22">
        <f t="shared" si="57"/>
        <v>37</v>
      </c>
      <c r="AC22" s="22">
        <f t="shared" ref="AC22:AG22" si="58">AC10+AC11+AC12</f>
        <v>79</v>
      </c>
      <c r="AD22" s="22">
        <f t="shared" si="58"/>
        <v>26.333333333333336</v>
      </c>
      <c r="AE22" s="22">
        <f t="shared" si="58"/>
        <v>36</v>
      </c>
      <c r="AF22" s="22">
        <f t="shared" si="58"/>
        <v>12</v>
      </c>
      <c r="AG22" s="22">
        <f t="shared" si="58"/>
        <v>86</v>
      </c>
      <c r="AH22" s="22">
        <f t="shared" ref="AH22:AL22" si="59">AH10+AH11+AH12</f>
        <v>28.666666666666664</v>
      </c>
      <c r="AI22" s="22">
        <f t="shared" si="59"/>
        <v>28</v>
      </c>
      <c r="AJ22" s="22">
        <f t="shared" si="59"/>
        <v>9.3333333333333339</v>
      </c>
      <c r="AK22" s="22">
        <f t="shared" si="59"/>
        <v>38</v>
      </c>
      <c r="AL22" s="22">
        <f t="shared" si="59"/>
        <v>12.666666666666668</v>
      </c>
      <c r="AM22" s="22">
        <f t="shared" ref="AM22:AN22" si="60">AM10+AM11+AM12</f>
        <v>37</v>
      </c>
      <c r="AN22" s="22">
        <f t="shared" si="60"/>
        <v>12.333333333333332</v>
      </c>
      <c r="AO22" s="26"/>
    </row>
    <row r="23" spans="1:41" x14ac:dyDescent="0.35">
      <c r="A23" s="4" t="s">
        <v>17</v>
      </c>
      <c r="B23" s="11" t="s">
        <v>41</v>
      </c>
      <c r="C23" s="13">
        <f t="shared" ref="C23:AN23" si="61">C10+C11+C12+C5+C6+C7</f>
        <v>117</v>
      </c>
      <c r="D23" s="13">
        <f t="shared" si="61"/>
        <v>38.999999999999993</v>
      </c>
      <c r="E23" s="13">
        <f t="shared" si="61"/>
        <v>59</v>
      </c>
      <c r="F23" s="13">
        <f t="shared" si="61"/>
        <v>19.666666666666664</v>
      </c>
      <c r="G23" s="13">
        <f t="shared" si="61"/>
        <v>103</v>
      </c>
      <c r="H23" s="13">
        <f t="shared" si="61"/>
        <v>34.333333333333329</v>
      </c>
      <c r="I23" s="13">
        <f t="shared" si="61"/>
        <v>78</v>
      </c>
      <c r="J23" s="13">
        <f t="shared" si="61"/>
        <v>26</v>
      </c>
      <c r="K23" s="13">
        <f t="shared" si="61"/>
        <v>105</v>
      </c>
      <c r="L23" s="13">
        <f t="shared" si="61"/>
        <v>34.999999999999993</v>
      </c>
      <c r="M23" s="13">
        <f t="shared" si="61"/>
        <v>54</v>
      </c>
      <c r="N23" s="13">
        <f t="shared" si="61"/>
        <v>18</v>
      </c>
      <c r="O23" s="13">
        <f t="shared" si="61"/>
        <v>180</v>
      </c>
      <c r="P23" s="13">
        <f t="shared" si="61"/>
        <v>59.999999999999993</v>
      </c>
      <c r="Q23" s="13">
        <f t="shared" si="61"/>
        <v>36</v>
      </c>
      <c r="R23" s="13">
        <f t="shared" si="61"/>
        <v>12</v>
      </c>
      <c r="S23" s="13">
        <f t="shared" si="61"/>
        <v>112</v>
      </c>
      <c r="T23" s="13">
        <f t="shared" si="61"/>
        <v>37.333333333333329</v>
      </c>
      <c r="U23" s="13">
        <f t="shared" si="61"/>
        <v>72.384615384615387</v>
      </c>
      <c r="V23" s="13">
        <f t="shared" si="61"/>
        <v>24.128205128205124</v>
      </c>
      <c r="W23" s="13">
        <f t="shared" si="61"/>
        <v>31</v>
      </c>
      <c r="X23" s="13">
        <f t="shared" si="61"/>
        <v>10.333333333333334</v>
      </c>
      <c r="Y23" s="13">
        <f t="shared" si="61"/>
        <v>50</v>
      </c>
      <c r="Z23" s="13">
        <f t="shared" si="61"/>
        <v>16.666666666666668</v>
      </c>
      <c r="AA23" s="13">
        <f t="shared" si="61"/>
        <v>125</v>
      </c>
      <c r="AB23" s="13">
        <f t="shared" si="61"/>
        <v>41.666666666666671</v>
      </c>
      <c r="AC23" s="13">
        <f t="shared" si="61"/>
        <v>120</v>
      </c>
      <c r="AD23" s="13">
        <f t="shared" si="61"/>
        <v>40</v>
      </c>
      <c r="AE23" s="13">
        <f t="shared" si="61"/>
        <v>54</v>
      </c>
      <c r="AF23" s="13">
        <f t="shared" si="61"/>
        <v>18</v>
      </c>
      <c r="AG23" s="13">
        <f t="shared" si="61"/>
        <v>106</v>
      </c>
      <c r="AH23" s="13">
        <f t="shared" si="61"/>
        <v>35.333333333333329</v>
      </c>
      <c r="AI23" s="13">
        <f t="shared" si="61"/>
        <v>42</v>
      </c>
      <c r="AJ23" s="13">
        <f t="shared" si="61"/>
        <v>14</v>
      </c>
      <c r="AK23" s="13">
        <f t="shared" si="61"/>
        <v>50</v>
      </c>
      <c r="AL23" s="13">
        <f t="shared" si="61"/>
        <v>16.666666666666668</v>
      </c>
      <c r="AM23" s="13">
        <f t="shared" si="61"/>
        <v>56</v>
      </c>
      <c r="AN23" s="13">
        <f t="shared" si="61"/>
        <v>18.666666666666664</v>
      </c>
    </row>
    <row r="24" spans="1:41" x14ac:dyDescent="0.35">
      <c r="A24" s="4" t="s">
        <v>7</v>
      </c>
      <c r="B24" s="10"/>
      <c r="C24" s="13">
        <f>C10</f>
        <v>16</v>
      </c>
      <c r="D24" s="13">
        <f t="shared" ref="D24:AB24" si="62">D10</f>
        <v>5.333333333333333</v>
      </c>
      <c r="E24" s="13">
        <f t="shared" si="62"/>
        <v>7</v>
      </c>
      <c r="F24" s="13">
        <f t="shared" si="62"/>
        <v>2.3333333333333335</v>
      </c>
      <c r="G24" s="13">
        <f t="shared" si="62"/>
        <v>16</v>
      </c>
      <c r="H24" s="13">
        <f t="shared" si="62"/>
        <v>5.333333333333333</v>
      </c>
      <c r="I24" s="13">
        <f t="shared" si="62"/>
        <v>10</v>
      </c>
      <c r="J24" s="13">
        <f t="shared" si="62"/>
        <v>3.3333333333333335</v>
      </c>
      <c r="K24" s="13">
        <f t="shared" si="62"/>
        <v>13</v>
      </c>
      <c r="L24" s="13">
        <f t="shared" si="62"/>
        <v>4.333333333333333</v>
      </c>
      <c r="M24" s="13">
        <f t="shared" si="62"/>
        <v>9</v>
      </c>
      <c r="N24" s="13">
        <f t="shared" si="62"/>
        <v>3</v>
      </c>
      <c r="O24" s="13">
        <f t="shared" si="62"/>
        <v>98</v>
      </c>
      <c r="P24" s="13">
        <f t="shared" si="62"/>
        <v>32.666666666666664</v>
      </c>
      <c r="Q24" s="13">
        <f>Q10</f>
        <v>6</v>
      </c>
      <c r="R24" s="13">
        <f t="shared" si="62"/>
        <v>2</v>
      </c>
      <c r="S24" s="13">
        <f t="shared" si="62"/>
        <v>17</v>
      </c>
      <c r="T24" s="13">
        <f t="shared" si="62"/>
        <v>5.666666666666667</v>
      </c>
      <c r="U24" s="13">
        <f t="shared" si="62"/>
        <v>11.538461538461538</v>
      </c>
      <c r="V24" s="13">
        <f t="shared" si="62"/>
        <v>3.8461538461538463</v>
      </c>
      <c r="W24" s="13">
        <f t="shared" si="62"/>
        <v>3</v>
      </c>
      <c r="X24" s="13">
        <f t="shared" si="62"/>
        <v>1</v>
      </c>
      <c r="Y24" s="13">
        <f t="shared" si="62"/>
        <v>7</v>
      </c>
      <c r="Z24" s="13">
        <f t="shared" si="62"/>
        <v>2.3333333333333335</v>
      </c>
      <c r="AA24" s="13">
        <f t="shared" si="62"/>
        <v>17</v>
      </c>
      <c r="AB24" s="13">
        <f t="shared" si="62"/>
        <v>5.666666666666667</v>
      </c>
      <c r="AC24" s="13">
        <f t="shared" ref="AC24:AG24" si="63">AC10</f>
        <v>20</v>
      </c>
      <c r="AD24" s="13">
        <f t="shared" si="63"/>
        <v>6.666666666666667</v>
      </c>
      <c r="AE24" s="13">
        <f t="shared" si="63"/>
        <v>6</v>
      </c>
      <c r="AF24" s="13">
        <f t="shared" si="63"/>
        <v>2</v>
      </c>
      <c r="AG24" s="13">
        <f t="shared" si="63"/>
        <v>36</v>
      </c>
      <c r="AH24" s="13">
        <f t="shared" ref="AH24:AL24" si="64">AH10</f>
        <v>12</v>
      </c>
      <c r="AI24" s="13">
        <f t="shared" si="64"/>
        <v>5</v>
      </c>
      <c r="AJ24" s="13">
        <f t="shared" si="64"/>
        <v>1.6666666666666667</v>
      </c>
      <c r="AK24" s="13">
        <f t="shared" si="64"/>
        <v>6</v>
      </c>
      <c r="AL24" s="13">
        <f t="shared" si="64"/>
        <v>2</v>
      </c>
      <c r="AM24" s="13">
        <f t="shared" ref="AM24:AN24" si="65">AM10</f>
        <v>6</v>
      </c>
      <c r="AN24" s="13">
        <f t="shared" si="65"/>
        <v>2</v>
      </c>
    </row>
    <row r="25" spans="1:41" x14ac:dyDescent="0.35">
      <c r="A25" s="4" t="s">
        <v>8</v>
      </c>
      <c r="B25" s="10" t="s">
        <v>21</v>
      </c>
      <c r="C25" s="13">
        <f t="shared" ref="C25:AN25" si="66">C11+C7</f>
        <v>46</v>
      </c>
      <c r="D25" s="13">
        <f t="shared" si="66"/>
        <v>15.333333333333334</v>
      </c>
      <c r="E25" s="13">
        <f t="shared" si="66"/>
        <v>45</v>
      </c>
      <c r="F25" s="13">
        <f t="shared" si="66"/>
        <v>15</v>
      </c>
      <c r="G25" s="13">
        <f t="shared" si="66"/>
        <v>37</v>
      </c>
      <c r="H25" s="13">
        <f t="shared" si="66"/>
        <v>12.333333333333334</v>
      </c>
      <c r="I25" s="13">
        <f t="shared" si="66"/>
        <v>50</v>
      </c>
      <c r="J25" s="13">
        <f t="shared" si="66"/>
        <v>16.666666666666664</v>
      </c>
      <c r="K25" s="13">
        <f t="shared" si="66"/>
        <v>53</v>
      </c>
      <c r="L25" s="13">
        <f t="shared" si="66"/>
        <v>17.666666666666668</v>
      </c>
      <c r="M25" s="13">
        <f t="shared" si="66"/>
        <v>30</v>
      </c>
      <c r="N25" s="13">
        <f t="shared" si="66"/>
        <v>10</v>
      </c>
      <c r="O25" s="13">
        <f t="shared" si="66"/>
        <v>60</v>
      </c>
      <c r="P25" s="13">
        <f t="shared" si="66"/>
        <v>20</v>
      </c>
      <c r="Q25" s="13">
        <f t="shared" si="66"/>
        <v>22</v>
      </c>
      <c r="R25" s="13">
        <f t="shared" si="66"/>
        <v>7.333333333333333</v>
      </c>
      <c r="S25" s="13">
        <f t="shared" si="66"/>
        <v>52</v>
      </c>
      <c r="T25" s="13">
        <f t="shared" si="66"/>
        <v>17.333333333333332</v>
      </c>
      <c r="U25" s="13">
        <f t="shared" si="66"/>
        <v>50.846153846153847</v>
      </c>
      <c r="V25" s="13">
        <f t="shared" si="66"/>
        <v>16.948717948717949</v>
      </c>
      <c r="W25" s="13">
        <f t="shared" si="66"/>
        <v>20</v>
      </c>
      <c r="X25" s="13">
        <f t="shared" si="66"/>
        <v>6.666666666666667</v>
      </c>
      <c r="Y25" s="13">
        <f t="shared" si="66"/>
        <v>31</v>
      </c>
      <c r="Z25" s="13">
        <f t="shared" si="66"/>
        <v>10.333333333333332</v>
      </c>
      <c r="AA25" s="13">
        <f t="shared" si="66"/>
        <v>100</v>
      </c>
      <c r="AB25" s="13">
        <f t="shared" si="66"/>
        <v>33.333333333333329</v>
      </c>
      <c r="AC25" s="13">
        <f t="shared" si="66"/>
        <v>62</v>
      </c>
      <c r="AD25" s="13">
        <f t="shared" si="66"/>
        <v>20.666666666666668</v>
      </c>
      <c r="AE25" s="13">
        <f t="shared" si="66"/>
        <v>31</v>
      </c>
      <c r="AF25" s="13">
        <f t="shared" si="66"/>
        <v>10.333333333333332</v>
      </c>
      <c r="AG25" s="13">
        <f t="shared" si="66"/>
        <v>54</v>
      </c>
      <c r="AH25" s="13">
        <f t="shared" si="66"/>
        <v>18</v>
      </c>
      <c r="AI25" s="13">
        <f t="shared" si="66"/>
        <v>23</v>
      </c>
      <c r="AJ25" s="13">
        <f t="shared" si="66"/>
        <v>7.6666666666666661</v>
      </c>
      <c r="AK25" s="13">
        <f t="shared" si="66"/>
        <v>33</v>
      </c>
      <c r="AL25" s="13">
        <f t="shared" si="66"/>
        <v>11</v>
      </c>
      <c r="AM25" s="13">
        <f t="shared" si="66"/>
        <v>35</v>
      </c>
      <c r="AN25" s="13">
        <f t="shared" si="66"/>
        <v>11.666666666666666</v>
      </c>
    </row>
    <row r="26" spans="1:41" x14ac:dyDescent="0.35">
      <c r="A26" s="4" t="s">
        <v>10</v>
      </c>
      <c r="B26" s="12" t="s">
        <v>24</v>
      </c>
      <c r="C26" s="13">
        <f t="shared" ref="C26:AN26" si="67">C5+C6+C12</f>
        <v>55</v>
      </c>
      <c r="D26" s="13">
        <f t="shared" si="67"/>
        <v>18.333333333333332</v>
      </c>
      <c r="E26" s="13">
        <f t="shared" si="67"/>
        <v>7</v>
      </c>
      <c r="F26" s="13">
        <f t="shared" si="67"/>
        <v>2.3333333333333335</v>
      </c>
      <c r="G26" s="13">
        <f t="shared" si="67"/>
        <v>50</v>
      </c>
      <c r="H26" s="13">
        <f t="shared" si="67"/>
        <v>16.666666666666664</v>
      </c>
      <c r="I26" s="13">
        <f t="shared" si="67"/>
        <v>18</v>
      </c>
      <c r="J26" s="13">
        <f t="shared" si="67"/>
        <v>6</v>
      </c>
      <c r="K26" s="13">
        <f t="shared" si="67"/>
        <v>39</v>
      </c>
      <c r="L26" s="13">
        <f t="shared" si="67"/>
        <v>13</v>
      </c>
      <c r="M26" s="13">
        <f t="shared" si="67"/>
        <v>15</v>
      </c>
      <c r="N26" s="13">
        <f t="shared" si="67"/>
        <v>5</v>
      </c>
      <c r="O26" s="13">
        <f t="shared" si="67"/>
        <v>22</v>
      </c>
      <c r="P26" s="13">
        <f t="shared" si="67"/>
        <v>7.3333333333333339</v>
      </c>
      <c r="Q26" s="13">
        <f t="shared" si="67"/>
        <v>8</v>
      </c>
      <c r="R26" s="13">
        <f t="shared" si="67"/>
        <v>2.6666666666666665</v>
      </c>
      <c r="S26" s="13">
        <f t="shared" si="67"/>
        <v>43</v>
      </c>
      <c r="T26" s="13">
        <f t="shared" si="67"/>
        <v>14.333333333333334</v>
      </c>
      <c r="U26" s="13">
        <f t="shared" si="67"/>
        <v>10</v>
      </c>
      <c r="V26" s="13">
        <f t="shared" si="67"/>
        <v>3.3333333333333335</v>
      </c>
      <c r="W26" s="13">
        <f t="shared" si="67"/>
        <v>8</v>
      </c>
      <c r="X26" s="13">
        <f t="shared" si="67"/>
        <v>2.666666666666667</v>
      </c>
      <c r="Y26" s="13">
        <f t="shared" si="67"/>
        <v>12</v>
      </c>
      <c r="Z26" s="13">
        <f t="shared" si="67"/>
        <v>4</v>
      </c>
      <c r="AA26" s="13">
        <f t="shared" si="67"/>
        <v>8</v>
      </c>
      <c r="AB26" s="13">
        <f t="shared" si="67"/>
        <v>2.666666666666667</v>
      </c>
      <c r="AC26" s="13">
        <f t="shared" si="67"/>
        <v>38</v>
      </c>
      <c r="AD26" s="13">
        <f t="shared" si="67"/>
        <v>12.666666666666666</v>
      </c>
      <c r="AE26" s="13">
        <f t="shared" si="67"/>
        <v>17</v>
      </c>
      <c r="AF26" s="13">
        <f t="shared" si="67"/>
        <v>5.6666666666666661</v>
      </c>
      <c r="AG26" s="13">
        <f t="shared" si="67"/>
        <v>16</v>
      </c>
      <c r="AH26" s="13">
        <f t="shared" si="67"/>
        <v>5.333333333333333</v>
      </c>
      <c r="AI26" s="13">
        <f t="shared" si="67"/>
        <v>14</v>
      </c>
      <c r="AJ26" s="13">
        <f t="shared" si="67"/>
        <v>4.6666666666666661</v>
      </c>
      <c r="AK26" s="13">
        <f t="shared" si="67"/>
        <v>11</v>
      </c>
      <c r="AL26" s="13">
        <f t="shared" si="67"/>
        <v>3.666666666666667</v>
      </c>
      <c r="AM26" s="13">
        <f t="shared" si="67"/>
        <v>15</v>
      </c>
      <c r="AN26" s="13">
        <f t="shared" si="67"/>
        <v>5</v>
      </c>
    </row>
    <row r="27" spans="1:41" x14ac:dyDescent="0.35">
      <c r="A27" s="4" t="s">
        <v>20</v>
      </c>
      <c r="B27" s="10" t="s">
        <v>25</v>
      </c>
      <c r="C27" s="13">
        <f>C11+C12</f>
        <v>41</v>
      </c>
      <c r="D27" s="13">
        <f t="shared" ref="D27:AB27" si="68">D11+D12</f>
        <v>13.666666666666668</v>
      </c>
      <c r="E27" s="13">
        <f t="shared" si="68"/>
        <v>42</v>
      </c>
      <c r="F27" s="13">
        <f t="shared" si="68"/>
        <v>14</v>
      </c>
      <c r="G27" s="13">
        <f t="shared" si="68"/>
        <v>32</v>
      </c>
      <c r="H27" s="13">
        <f t="shared" si="68"/>
        <v>10.666666666666668</v>
      </c>
      <c r="I27" s="13">
        <f t="shared" si="68"/>
        <v>44</v>
      </c>
      <c r="J27" s="13">
        <f t="shared" si="68"/>
        <v>14.666666666666666</v>
      </c>
      <c r="K27" s="13">
        <f t="shared" si="68"/>
        <v>49</v>
      </c>
      <c r="L27" s="13">
        <f t="shared" si="68"/>
        <v>16.333333333333332</v>
      </c>
      <c r="M27" s="13">
        <f t="shared" si="68"/>
        <v>30</v>
      </c>
      <c r="N27" s="13">
        <f t="shared" si="68"/>
        <v>10</v>
      </c>
      <c r="O27" s="13">
        <f t="shared" si="68"/>
        <v>55</v>
      </c>
      <c r="P27" s="13">
        <f t="shared" si="68"/>
        <v>18.333333333333336</v>
      </c>
      <c r="Q27" s="13">
        <f>Q11+Q12</f>
        <v>20</v>
      </c>
      <c r="R27" s="13">
        <f t="shared" si="68"/>
        <v>6.6666666666666661</v>
      </c>
      <c r="S27" s="13">
        <f t="shared" si="68"/>
        <v>48</v>
      </c>
      <c r="T27" s="13">
        <f t="shared" si="68"/>
        <v>16</v>
      </c>
      <c r="U27" s="13">
        <f t="shared" si="68"/>
        <v>48</v>
      </c>
      <c r="V27" s="13">
        <f t="shared" si="68"/>
        <v>16</v>
      </c>
      <c r="W27" s="13">
        <f t="shared" si="68"/>
        <v>15</v>
      </c>
      <c r="X27" s="13">
        <f t="shared" si="68"/>
        <v>5</v>
      </c>
      <c r="Y27" s="13">
        <f t="shared" si="68"/>
        <v>31</v>
      </c>
      <c r="Z27" s="13">
        <f t="shared" si="68"/>
        <v>10.333333333333332</v>
      </c>
      <c r="AA27" s="13">
        <f t="shared" si="68"/>
        <v>94</v>
      </c>
      <c r="AB27" s="13">
        <f t="shared" si="68"/>
        <v>31.333333333333332</v>
      </c>
      <c r="AC27" s="13">
        <f t="shared" ref="AC27:AG27" si="69">AC11+AC12</f>
        <v>59</v>
      </c>
      <c r="AD27" s="13">
        <f t="shared" si="69"/>
        <v>19.666666666666668</v>
      </c>
      <c r="AE27" s="13">
        <f t="shared" si="69"/>
        <v>30</v>
      </c>
      <c r="AF27" s="13">
        <f t="shared" si="69"/>
        <v>10</v>
      </c>
      <c r="AG27" s="13">
        <f t="shared" si="69"/>
        <v>50</v>
      </c>
      <c r="AH27" s="13">
        <f t="shared" ref="AH27:AL27" si="70">AH11+AH12</f>
        <v>16.666666666666664</v>
      </c>
      <c r="AI27" s="13">
        <f t="shared" si="70"/>
        <v>23</v>
      </c>
      <c r="AJ27" s="13">
        <f t="shared" si="70"/>
        <v>7.6666666666666661</v>
      </c>
      <c r="AK27" s="13">
        <f t="shared" si="70"/>
        <v>32</v>
      </c>
      <c r="AL27" s="13">
        <f t="shared" si="70"/>
        <v>10.666666666666668</v>
      </c>
      <c r="AM27" s="13">
        <f t="shared" ref="AM27:AN27" si="71">AM11+AM12</f>
        <v>31</v>
      </c>
      <c r="AN27" s="13">
        <f t="shared" si="71"/>
        <v>10.333333333333332</v>
      </c>
    </row>
    <row r="28" spans="1:41" x14ac:dyDescent="0.35">
      <c r="A28" s="4" t="s">
        <v>18</v>
      </c>
      <c r="B28" t="s">
        <v>19</v>
      </c>
      <c r="C28" s="13">
        <f t="shared" ref="C28:AN28" si="72">C5+C6+C7</f>
        <v>60</v>
      </c>
      <c r="D28" s="13">
        <f t="shared" si="72"/>
        <v>20</v>
      </c>
      <c r="E28" s="13">
        <f t="shared" si="72"/>
        <v>10</v>
      </c>
      <c r="F28" s="13">
        <f t="shared" si="72"/>
        <v>3.333333333333333</v>
      </c>
      <c r="G28" s="13">
        <f t="shared" si="72"/>
        <v>55</v>
      </c>
      <c r="H28" s="13">
        <f t="shared" si="72"/>
        <v>18.333333333333332</v>
      </c>
      <c r="I28" s="13">
        <f t="shared" si="72"/>
        <v>24</v>
      </c>
      <c r="J28" s="13">
        <f t="shared" si="72"/>
        <v>8</v>
      </c>
      <c r="K28" s="13">
        <f t="shared" si="72"/>
        <v>43</v>
      </c>
      <c r="L28" s="13">
        <f t="shared" si="72"/>
        <v>14.333333333333332</v>
      </c>
      <c r="M28" s="13">
        <f t="shared" si="72"/>
        <v>15</v>
      </c>
      <c r="N28" s="13">
        <f t="shared" si="72"/>
        <v>5</v>
      </c>
      <c r="O28" s="13">
        <f t="shared" si="72"/>
        <v>27</v>
      </c>
      <c r="P28" s="13">
        <f t="shared" si="72"/>
        <v>9</v>
      </c>
      <c r="Q28" s="13">
        <f t="shared" si="72"/>
        <v>10</v>
      </c>
      <c r="R28" s="13">
        <f t="shared" si="72"/>
        <v>3.333333333333333</v>
      </c>
      <c r="S28" s="13">
        <f t="shared" si="72"/>
        <v>47</v>
      </c>
      <c r="T28" s="13">
        <f t="shared" si="72"/>
        <v>15.666666666666666</v>
      </c>
      <c r="U28" s="13">
        <f t="shared" si="72"/>
        <v>12.846153846153847</v>
      </c>
      <c r="V28" s="13">
        <f t="shared" si="72"/>
        <v>4.2820512820512819</v>
      </c>
      <c r="W28" s="13">
        <f t="shared" si="72"/>
        <v>13</v>
      </c>
      <c r="X28" s="13">
        <f t="shared" si="72"/>
        <v>4.3333333333333339</v>
      </c>
      <c r="Y28" s="13">
        <f t="shared" si="72"/>
        <v>12</v>
      </c>
      <c r="Z28" s="13">
        <f t="shared" si="72"/>
        <v>4</v>
      </c>
      <c r="AA28" s="13">
        <f t="shared" si="72"/>
        <v>14</v>
      </c>
      <c r="AB28" s="13">
        <f t="shared" si="72"/>
        <v>4.666666666666667</v>
      </c>
      <c r="AC28" s="13">
        <f t="shared" si="72"/>
        <v>41</v>
      </c>
      <c r="AD28" s="13">
        <f t="shared" si="72"/>
        <v>13.666666666666666</v>
      </c>
      <c r="AE28" s="13">
        <f t="shared" si="72"/>
        <v>18</v>
      </c>
      <c r="AF28" s="13">
        <f t="shared" si="72"/>
        <v>6</v>
      </c>
      <c r="AG28" s="13">
        <f t="shared" si="72"/>
        <v>20</v>
      </c>
      <c r="AH28" s="13">
        <f t="shared" si="72"/>
        <v>6.6666666666666661</v>
      </c>
      <c r="AI28" s="13">
        <f t="shared" si="72"/>
        <v>14</v>
      </c>
      <c r="AJ28" s="13">
        <f t="shared" si="72"/>
        <v>4.6666666666666661</v>
      </c>
      <c r="AK28" s="13">
        <f t="shared" si="72"/>
        <v>12</v>
      </c>
      <c r="AL28" s="13">
        <f t="shared" si="72"/>
        <v>4</v>
      </c>
      <c r="AM28" s="13">
        <f t="shared" si="72"/>
        <v>19</v>
      </c>
      <c r="AN28" s="13">
        <f t="shared" si="72"/>
        <v>6.333333333333333</v>
      </c>
    </row>
    <row r="29" spans="1:41" x14ac:dyDescent="0.35">
      <c r="A29" s="4"/>
      <c r="C29" s="6"/>
      <c r="D29" s="6"/>
      <c r="E29" s="6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1" x14ac:dyDescent="0.35">
      <c r="A30" s="44"/>
      <c r="B30" s="44"/>
      <c r="C30" s="43"/>
      <c r="D30" s="43" t="s">
        <v>42</v>
      </c>
      <c r="E30" s="43"/>
      <c r="F30" s="43" t="s">
        <v>43</v>
      </c>
      <c r="G30" s="43"/>
      <c r="H30" s="43" t="s">
        <v>44</v>
      </c>
      <c r="I30" s="43"/>
      <c r="J30" s="43" t="s">
        <v>45</v>
      </c>
      <c r="K30" s="43"/>
      <c r="L30" s="43" t="s">
        <v>46</v>
      </c>
      <c r="M30" s="43"/>
      <c r="N30" s="43" t="s">
        <v>47</v>
      </c>
      <c r="O30" s="43"/>
      <c r="P30" s="43" t="s">
        <v>48</v>
      </c>
      <c r="Q30" s="43"/>
      <c r="R30" s="43" t="s">
        <v>49</v>
      </c>
      <c r="S30" s="43"/>
      <c r="T30" s="43" t="s">
        <v>50</v>
      </c>
      <c r="U30" s="43"/>
      <c r="V30" s="43" t="s">
        <v>51</v>
      </c>
      <c r="W30" s="43"/>
      <c r="X30" s="43" t="s">
        <v>52</v>
      </c>
      <c r="Y30" s="43"/>
      <c r="Z30" s="43" t="s">
        <v>53</v>
      </c>
      <c r="AA30" s="43"/>
      <c r="AB30" s="43" t="s">
        <v>54</v>
      </c>
      <c r="AC30" s="43"/>
      <c r="AD30" s="43" t="s">
        <v>55</v>
      </c>
      <c r="AE30" s="43"/>
      <c r="AF30" s="43" t="s">
        <v>56</v>
      </c>
      <c r="AG30" s="43"/>
      <c r="AH30" s="43" t="s">
        <v>57</v>
      </c>
      <c r="AI30" s="43"/>
      <c r="AJ30" s="43" t="s">
        <v>58</v>
      </c>
      <c r="AK30" s="43"/>
      <c r="AL30" s="43" t="s">
        <v>59</v>
      </c>
      <c r="AM30" s="43"/>
      <c r="AN30" s="43" t="s">
        <v>60</v>
      </c>
    </row>
    <row r="31" spans="1:41" x14ac:dyDescent="0.35">
      <c r="A31" s="4" t="s">
        <v>11</v>
      </c>
      <c r="B31" s="4"/>
      <c r="C31" s="13"/>
      <c r="D31" s="13">
        <f>(D17*100)/(D17+D19+D22)</f>
        <v>57.191780821917803</v>
      </c>
      <c r="E31" s="13"/>
      <c r="F31" s="13">
        <f t="shared" ref="F31:AB31" si="73">(F17*100)/(F17+F19+F22)</f>
        <v>77.181208053691279</v>
      </c>
      <c r="G31" s="13"/>
      <c r="H31" s="13">
        <f t="shared" si="73"/>
        <v>57.679180887372013</v>
      </c>
      <c r="I31" s="13"/>
      <c r="J31" s="13">
        <f t="shared" si="73"/>
        <v>69.696969696969703</v>
      </c>
      <c r="K31" s="13"/>
      <c r="L31" s="13">
        <f t="shared" si="73"/>
        <v>56.701030927835042</v>
      </c>
      <c r="M31" s="13"/>
      <c r="N31" s="13">
        <f t="shared" si="73"/>
        <v>79.797979797979792</v>
      </c>
      <c r="O31" s="13"/>
      <c r="P31" s="13">
        <f t="shared" si="73"/>
        <v>27.58620689655173</v>
      </c>
      <c r="Q31" s="13"/>
      <c r="R31" s="13">
        <f t="shared" si="73"/>
        <v>80.677966101694921</v>
      </c>
      <c r="S31" s="13"/>
      <c r="T31" s="13">
        <f t="shared" si="73"/>
        <v>59.044368600682596</v>
      </c>
      <c r="U31" s="13"/>
      <c r="V31" s="13">
        <f t="shared" si="73"/>
        <v>69.2713833157339</v>
      </c>
      <c r="W31" s="13"/>
      <c r="X31" s="13">
        <f t="shared" si="73"/>
        <v>81.756756756756758</v>
      </c>
      <c r="Y31" s="13"/>
      <c r="Z31" s="13">
        <f t="shared" si="73"/>
        <v>78.040540540540533</v>
      </c>
      <c r="AA31" s="13"/>
      <c r="AB31" s="13">
        <f t="shared" si="73"/>
        <v>52.068965517241381</v>
      </c>
      <c r="AC31" s="13"/>
      <c r="AD31" s="13">
        <f t="shared" ref="AD31" si="74">(AD17*100)/(AD17+AD19+AD22)</f>
        <v>50.342465753424655</v>
      </c>
      <c r="AE31" s="13"/>
      <c r="AF31" s="13">
        <f t="shared" ref="AF31" si="75">(AF17*100)/(AF17+AF19+AF22)</f>
        <v>79.66101694915254</v>
      </c>
      <c r="AG31" s="13"/>
      <c r="AH31" s="13">
        <f t="shared" ref="AH31" si="76">(AH17*100)/(AH17+AH19+AH22)</f>
        <v>47.163120567375884</v>
      </c>
      <c r="AI31" s="13"/>
      <c r="AJ31" s="13">
        <f t="shared" ref="AJ31" si="77">(AJ17*100)/(AJ17+AJ19+AJ22)</f>
        <v>83.050847457627128</v>
      </c>
      <c r="AK31" s="13"/>
      <c r="AL31" s="13">
        <f t="shared" ref="AL31" si="78">(AL17*100)/(AL17+AL19+AL22)</f>
        <v>80.677966101694921</v>
      </c>
      <c r="AM31" s="13"/>
      <c r="AN31" s="13">
        <f t="shared" ref="AN31" si="79">(AN17*100)/(AN17+AN19+AN22)</f>
        <v>78.716216216216225</v>
      </c>
    </row>
    <row r="32" spans="1:41" x14ac:dyDescent="0.35">
      <c r="A32" s="4" t="s">
        <v>12</v>
      </c>
      <c r="B32" s="4"/>
      <c r="C32" s="6"/>
      <c r="D32" s="13">
        <f>(D19*100)/(D17+D19+D22)</f>
        <v>23.287671232876715</v>
      </c>
      <c r="E32" s="6"/>
      <c r="F32" s="13">
        <f t="shared" ref="F32:AB32" si="80">(F19*100)/(F17+F19+F22)</f>
        <v>6.3758389261744979</v>
      </c>
      <c r="G32" s="13"/>
      <c r="H32" s="13">
        <f t="shared" si="80"/>
        <v>25.938566552901023</v>
      </c>
      <c r="I32" s="13"/>
      <c r="J32" s="13">
        <f t="shared" si="80"/>
        <v>12.121212121212121</v>
      </c>
      <c r="K32" s="13"/>
      <c r="L32" s="13">
        <f t="shared" si="80"/>
        <v>21.993127147766319</v>
      </c>
      <c r="M32" s="13"/>
      <c r="N32" s="13">
        <f t="shared" si="80"/>
        <v>7.0707070707070709</v>
      </c>
      <c r="O32" s="13"/>
      <c r="P32" s="13">
        <f t="shared" si="80"/>
        <v>19.655172413793107</v>
      </c>
      <c r="Q32" s="13"/>
      <c r="R32" s="13">
        <f t="shared" si="80"/>
        <v>10.508474576271189</v>
      </c>
      <c r="S32" s="13"/>
      <c r="T32" s="13">
        <f t="shared" si="80"/>
        <v>18.771331058020479</v>
      </c>
      <c r="U32" s="13"/>
      <c r="V32" s="13">
        <f t="shared" si="80"/>
        <v>10.295670538542767</v>
      </c>
      <c r="W32" s="13"/>
      <c r="X32" s="13">
        <f t="shared" si="80"/>
        <v>12.162162162162161</v>
      </c>
      <c r="Y32" s="13"/>
      <c r="Z32" s="13">
        <f t="shared" si="80"/>
        <v>9.121621621621621</v>
      </c>
      <c r="AA32" s="13"/>
      <c r="AB32" s="13">
        <f t="shared" si="80"/>
        <v>9.6551724137931014</v>
      </c>
      <c r="AC32" s="13"/>
      <c r="AD32" s="13">
        <f t="shared" ref="AD32" si="81">(AD19*100)/(AD17+AD19+AD22)</f>
        <v>22.602739726027394</v>
      </c>
      <c r="AE32" s="13"/>
      <c r="AF32" s="13">
        <f t="shared" ref="AF32" si="82">(AF19*100)/(AF17+AF19+AF22)</f>
        <v>8.1355932203389827</v>
      </c>
      <c r="AG32" s="13"/>
      <c r="AH32" s="13">
        <f t="shared" ref="AH32" si="83">(AH19*100)/(AH17+AH19+AH22)</f>
        <v>22.340425531914892</v>
      </c>
      <c r="AI32" s="13"/>
      <c r="AJ32" s="13">
        <f t="shared" ref="AJ32" si="84">(AJ19*100)/(AJ17+AJ19+AJ22)</f>
        <v>7.4576271186440675</v>
      </c>
      <c r="AK32" s="13"/>
      <c r="AL32" s="13">
        <f t="shared" ref="AL32" si="85">(AL19*100)/(AL17+AL19+AL22)</f>
        <v>6.4406779661016946</v>
      </c>
      <c r="AM32" s="13"/>
      <c r="AN32" s="13">
        <f t="shared" ref="AN32" si="86">(AN19*100)/(AN17+AN19+AN22)</f>
        <v>8.7837837837837842</v>
      </c>
    </row>
    <row r="33" spans="1:92" x14ac:dyDescent="0.35">
      <c r="A33" s="4" t="s">
        <v>13</v>
      </c>
      <c r="B33" s="4"/>
      <c r="C33" s="6"/>
      <c r="D33" s="13">
        <f>(D22*100)/(D17+D19+D22)</f>
        <v>19.520547945205479</v>
      </c>
      <c r="E33" s="6"/>
      <c r="F33" s="13">
        <f t="shared" ref="F33:AB33" si="87">(F22*100)/(F17+F19+F22)</f>
        <v>16.44295302013423</v>
      </c>
      <c r="G33" s="13"/>
      <c r="H33" s="13">
        <f t="shared" si="87"/>
        <v>16.382252559726965</v>
      </c>
      <c r="I33" s="13"/>
      <c r="J33" s="13">
        <f t="shared" si="87"/>
        <v>18.181818181818183</v>
      </c>
      <c r="K33" s="13"/>
      <c r="L33" s="13">
        <f t="shared" si="87"/>
        <v>21.305841924398624</v>
      </c>
      <c r="M33" s="13"/>
      <c r="N33" s="13">
        <f t="shared" si="87"/>
        <v>13.131313131313131</v>
      </c>
      <c r="O33" s="13"/>
      <c r="P33" s="13">
        <f t="shared" si="87"/>
        <v>52.758620689655167</v>
      </c>
      <c r="Q33" s="13"/>
      <c r="R33" s="13">
        <f t="shared" si="87"/>
        <v>8.8135593220338979</v>
      </c>
      <c r="S33" s="13"/>
      <c r="T33" s="13">
        <f t="shared" si="87"/>
        <v>22.184300341296929</v>
      </c>
      <c r="U33" s="13"/>
      <c r="V33" s="13">
        <f t="shared" si="87"/>
        <v>20.432946145723335</v>
      </c>
      <c r="W33" s="13"/>
      <c r="X33" s="13">
        <f t="shared" si="87"/>
        <v>6.0810810810810807</v>
      </c>
      <c r="Y33" s="13"/>
      <c r="Z33" s="13">
        <f t="shared" si="87"/>
        <v>12.837837837837835</v>
      </c>
      <c r="AA33" s="13"/>
      <c r="AB33" s="13">
        <f t="shared" si="87"/>
        <v>38.275862068965516</v>
      </c>
      <c r="AC33" s="13"/>
      <c r="AD33" s="13">
        <f t="shared" ref="AD33" si="88">(AD22*100)/(AD17+AD19+AD22)</f>
        <v>27.054794520547944</v>
      </c>
      <c r="AE33" s="13"/>
      <c r="AF33" s="13">
        <f t="shared" ref="AF33" si="89">(AF22*100)/(AF17+AF19+AF22)</f>
        <v>12.203389830508476</v>
      </c>
      <c r="AG33" s="13"/>
      <c r="AH33" s="13">
        <f t="shared" ref="AH33" si="90">(AH22*100)/(AH17+AH19+AH22)</f>
        <v>30.49645390070922</v>
      </c>
      <c r="AI33" s="13"/>
      <c r="AJ33" s="13">
        <f t="shared" ref="AJ33" si="91">(AJ22*100)/(AJ17+AJ19+AJ22)</f>
        <v>9.4915254237288149</v>
      </c>
      <c r="AK33" s="13"/>
      <c r="AL33" s="13">
        <f t="shared" ref="AL33" si="92">(AL22*100)/(AL17+AL19+AL22)</f>
        <v>12.881355932203391</v>
      </c>
      <c r="AM33" s="13"/>
      <c r="AN33" s="13">
        <f t="shared" ref="AN33" si="93">(AN22*100)/(AN17+AN19+AN22)</f>
        <v>12.5</v>
      </c>
    </row>
    <row r="34" spans="1:92" s="1" customFormat="1" x14ac:dyDescent="0.35">
      <c r="A34" s="53"/>
      <c r="B34" s="53"/>
      <c r="C34" s="54"/>
      <c r="D34" s="55">
        <f>D31+D32+D33</f>
        <v>100</v>
      </c>
      <c r="E34" s="55"/>
      <c r="F34" s="55">
        <f t="shared" ref="F34:AB34" si="94">F31+F32+F33</f>
        <v>100</v>
      </c>
      <c r="G34" s="55"/>
      <c r="H34" s="55">
        <f t="shared" si="94"/>
        <v>100</v>
      </c>
      <c r="I34" s="55"/>
      <c r="J34" s="55">
        <f t="shared" si="94"/>
        <v>100.00000000000001</v>
      </c>
      <c r="K34" s="55"/>
      <c r="L34" s="55">
        <f t="shared" si="94"/>
        <v>99.999999999999986</v>
      </c>
      <c r="M34" s="55"/>
      <c r="N34" s="55">
        <f t="shared" si="94"/>
        <v>100</v>
      </c>
      <c r="O34" s="55"/>
      <c r="P34" s="55">
        <f t="shared" si="94"/>
        <v>100</v>
      </c>
      <c r="Q34" s="55"/>
      <c r="R34" s="55">
        <f t="shared" si="94"/>
        <v>100</v>
      </c>
      <c r="S34" s="55"/>
      <c r="T34" s="55">
        <f t="shared" si="94"/>
        <v>100</v>
      </c>
      <c r="U34" s="55"/>
      <c r="V34" s="55">
        <f t="shared" si="94"/>
        <v>100</v>
      </c>
      <c r="W34" s="55"/>
      <c r="X34" s="55">
        <f t="shared" si="94"/>
        <v>100</v>
      </c>
      <c r="Y34" s="55"/>
      <c r="Z34" s="55">
        <f t="shared" si="94"/>
        <v>100</v>
      </c>
      <c r="AA34" s="55"/>
      <c r="AB34" s="55">
        <f t="shared" si="94"/>
        <v>100</v>
      </c>
      <c r="AC34" s="55"/>
      <c r="AD34" s="55">
        <f t="shared" ref="AD34" si="95">AD31+AD32+AD33</f>
        <v>100</v>
      </c>
      <c r="AE34" s="55"/>
      <c r="AF34" s="55">
        <f t="shared" ref="AF34" si="96">AF31+AF32+AF33</f>
        <v>99.999999999999986</v>
      </c>
      <c r="AG34" s="55"/>
      <c r="AH34" s="55">
        <f t="shared" ref="AH34" si="97">AH31+AH32+AH33</f>
        <v>100</v>
      </c>
      <c r="AI34" s="55"/>
      <c r="AJ34" s="55">
        <f t="shared" ref="AJ34" si="98">AJ31+AJ32+AJ33</f>
        <v>100.00000000000001</v>
      </c>
      <c r="AK34" s="55"/>
      <c r="AL34" s="55">
        <f t="shared" ref="AL34" si="99">AL31+AL32+AL33</f>
        <v>100</v>
      </c>
      <c r="AM34" s="55"/>
      <c r="AN34" s="55">
        <f t="shared" ref="AN34" si="100">AN31+AN32+AN33</f>
        <v>100.00000000000001</v>
      </c>
      <c r="AO34" s="26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</row>
    <row r="35" spans="1:92" s="3" customFormat="1" x14ac:dyDescent="0.35">
      <c r="A35" s="5" t="s">
        <v>1</v>
      </c>
      <c r="B35" s="5"/>
      <c r="C35" s="7"/>
      <c r="D35" s="15">
        <f>(D18*100)/(D18+D19+D23)</f>
        <v>36.643835616438359</v>
      </c>
      <c r="E35" s="15"/>
      <c r="F35" s="15">
        <f t="shared" ref="F35:AB35" si="101">(F18*100)/(F18+F19+F23)</f>
        <v>73.825503355704711</v>
      </c>
      <c r="G35" s="15"/>
      <c r="H35" s="15">
        <f t="shared" si="101"/>
        <v>38.907849829351541</v>
      </c>
      <c r="I35" s="15"/>
      <c r="J35" s="15">
        <f t="shared" si="101"/>
        <v>61.616161616161619</v>
      </c>
      <c r="K35" s="15"/>
      <c r="L35" s="15">
        <f t="shared" si="101"/>
        <v>41.924398625429554</v>
      </c>
      <c r="M35" s="15"/>
      <c r="N35" s="15">
        <f t="shared" si="101"/>
        <v>74.747474747474755</v>
      </c>
      <c r="O35" s="15"/>
      <c r="P35" s="15">
        <f t="shared" si="101"/>
        <v>18.27586206896552</v>
      </c>
      <c r="Q35" s="15"/>
      <c r="R35" s="15">
        <f t="shared" si="101"/>
        <v>77.288135593220346</v>
      </c>
      <c r="S35" s="15"/>
      <c r="T35" s="15">
        <f t="shared" si="101"/>
        <v>43.003412969283282</v>
      </c>
      <c r="U35" s="15"/>
      <c r="V35" s="15">
        <f t="shared" si="101"/>
        <v>64.86272439281943</v>
      </c>
      <c r="W35" s="15"/>
      <c r="X35" s="15">
        <f t="shared" si="101"/>
        <v>77.36486486486487</v>
      </c>
      <c r="Y35" s="15"/>
      <c r="Z35" s="15">
        <f t="shared" si="101"/>
        <v>73.986486486486484</v>
      </c>
      <c r="AA35" s="15"/>
      <c r="AB35" s="15">
        <f t="shared" si="101"/>
        <v>47.241379310344819</v>
      </c>
      <c r="AC35" s="15"/>
      <c r="AD35" s="15">
        <f t="shared" ref="AD35" si="102">(AD18*100)/(AD18+AD19+AD23)</f>
        <v>36.301369863013697</v>
      </c>
      <c r="AE35" s="15"/>
      <c r="AF35" s="15">
        <f t="shared" ref="AF35" si="103">(AF18*100)/(AF18+AF19+AF23)</f>
        <v>73.559322033898312</v>
      </c>
      <c r="AG35" s="15"/>
      <c r="AH35" s="15">
        <f t="shared" ref="AH35" si="104">(AH18*100)/(AH18+AH19+AH23)</f>
        <v>40.070921985815602</v>
      </c>
      <c r="AI35" s="15"/>
      <c r="AJ35" s="15">
        <f t="shared" ref="AJ35" si="105">(AJ18*100)/(AJ18+AJ19+AJ23)</f>
        <v>78.305084745762713</v>
      </c>
      <c r="AK35" s="15"/>
      <c r="AL35" s="15">
        <f t="shared" ref="AL35" si="106">(AL18*100)/(AL18+AL19+AL23)</f>
        <v>76.610169491525426</v>
      </c>
      <c r="AM35" s="15"/>
      <c r="AN35" s="15">
        <f t="shared" ref="AN35" si="107">(AN18*100)/(AN18+AN19+AN23)</f>
        <v>72.297297297297305</v>
      </c>
      <c r="AO35" s="26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</row>
    <row r="36" spans="1:92" x14ac:dyDescent="0.35">
      <c r="A36" s="4" t="s">
        <v>22</v>
      </c>
      <c r="B36" s="4"/>
      <c r="C36" s="6"/>
      <c r="D36" s="13">
        <f>(D19*100)/(D18+D19+D23)</f>
        <v>23.287671232876718</v>
      </c>
      <c r="E36" s="13"/>
      <c r="F36" s="13">
        <f t="shared" ref="F36:AB36" si="108">(F19*100)/(F18+F19+F23)</f>
        <v>6.3758389261744979</v>
      </c>
      <c r="G36" s="13"/>
      <c r="H36" s="13">
        <f t="shared" si="108"/>
        <v>25.938566552901023</v>
      </c>
      <c r="I36" s="13"/>
      <c r="J36" s="13">
        <f t="shared" si="108"/>
        <v>12.121212121212121</v>
      </c>
      <c r="K36" s="13"/>
      <c r="L36" s="13">
        <f t="shared" si="108"/>
        <v>21.993127147766319</v>
      </c>
      <c r="M36" s="13"/>
      <c r="N36" s="13">
        <f t="shared" si="108"/>
        <v>7.0707070707070709</v>
      </c>
      <c r="O36" s="13"/>
      <c r="P36" s="13">
        <f t="shared" si="108"/>
        <v>19.655172413793107</v>
      </c>
      <c r="Q36" s="13"/>
      <c r="R36" s="13">
        <f t="shared" si="108"/>
        <v>10.508474576271189</v>
      </c>
      <c r="S36" s="13"/>
      <c r="T36" s="13">
        <f t="shared" si="108"/>
        <v>18.771331058020479</v>
      </c>
      <c r="U36" s="13"/>
      <c r="V36" s="13">
        <f t="shared" si="108"/>
        <v>10.295670538542767</v>
      </c>
      <c r="W36" s="13"/>
      <c r="X36" s="13">
        <f t="shared" si="108"/>
        <v>12.162162162162163</v>
      </c>
      <c r="Y36" s="13"/>
      <c r="Z36" s="13">
        <f t="shared" si="108"/>
        <v>9.121621621621621</v>
      </c>
      <c r="AA36" s="13"/>
      <c r="AB36" s="13">
        <f t="shared" si="108"/>
        <v>9.6551724137931014</v>
      </c>
      <c r="AC36" s="13"/>
      <c r="AD36" s="13">
        <f t="shared" ref="AD36" si="109">(AD19*100)/(AD18+AD19+AD23)</f>
        <v>22.602739726027394</v>
      </c>
      <c r="AE36" s="13"/>
      <c r="AF36" s="13">
        <f t="shared" ref="AF36" si="110">(AF19*100)/(AF18+AF19+AF23)</f>
        <v>8.1355932203389827</v>
      </c>
      <c r="AG36" s="13"/>
      <c r="AH36" s="13">
        <f t="shared" ref="AH36" si="111">(AH19*100)/(AH18+AH19+AH23)</f>
        <v>22.340425531914892</v>
      </c>
      <c r="AI36" s="13"/>
      <c r="AJ36" s="13">
        <f t="shared" ref="AJ36" si="112">(AJ19*100)/(AJ18+AJ19+AJ23)</f>
        <v>7.4576271186440675</v>
      </c>
      <c r="AK36" s="13"/>
      <c r="AL36" s="13">
        <f t="shared" ref="AL36" si="113">(AL19*100)/(AL18+AL19+AL23)</f>
        <v>6.4406779661016946</v>
      </c>
      <c r="AM36" s="13"/>
      <c r="AN36" s="13">
        <f t="shared" ref="AN36" si="114">(AN19*100)/(AN18+AN19+AN23)</f>
        <v>8.7837837837837842</v>
      </c>
    </row>
    <row r="37" spans="1:92" s="3" customFormat="1" x14ac:dyDescent="0.35">
      <c r="A37" s="5" t="s">
        <v>17</v>
      </c>
      <c r="B37" s="5"/>
      <c r="C37" s="7"/>
      <c r="D37" s="15">
        <f>(D23*100)/(D18+D19+D23)</f>
        <v>40.06849315068493</v>
      </c>
      <c r="E37" s="15"/>
      <c r="F37" s="15">
        <f t="shared" ref="F37:AB37" si="115">(F23*100)/(F18+F19+F23)</f>
        <v>19.798657718120808</v>
      </c>
      <c r="G37" s="15"/>
      <c r="H37" s="15">
        <f t="shared" si="115"/>
        <v>35.153583617747444</v>
      </c>
      <c r="I37" s="15"/>
      <c r="J37" s="15">
        <f t="shared" si="115"/>
        <v>26.262626262626263</v>
      </c>
      <c r="K37" s="15"/>
      <c r="L37" s="15">
        <f t="shared" si="115"/>
        <v>36.082474226804116</v>
      </c>
      <c r="M37" s="15"/>
      <c r="N37" s="15">
        <f t="shared" si="115"/>
        <v>18.181818181818183</v>
      </c>
      <c r="O37" s="15"/>
      <c r="P37" s="15">
        <f t="shared" si="115"/>
        <v>62.068965517241374</v>
      </c>
      <c r="Q37" s="15"/>
      <c r="R37" s="15">
        <f t="shared" si="115"/>
        <v>12.203389830508476</v>
      </c>
      <c r="S37" s="15"/>
      <c r="T37" s="15">
        <f t="shared" si="115"/>
        <v>38.225255972696246</v>
      </c>
      <c r="U37" s="15"/>
      <c r="V37" s="15">
        <f t="shared" si="115"/>
        <v>24.841605068637797</v>
      </c>
      <c r="W37" s="15"/>
      <c r="X37" s="15">
        <f t="shared" si="115"/>
        <v>10.472972972972975</v>
      </c>
      <c r="Y37" s="15"/>
      <c r="Z37" s="15">
        <f t="shared" si="115"/>
        <v>16.891891891891891</v>
      </c>
      <c r="AA37" s="15"/>
      <c r="AB37" s="15">
        <f t="shared" si="115"/>
        <v>43.103448275862071</v>
      </c>
      <c r="AC37" s="15"/>
      <c r="AD37" s="15">
        <f t="shared" ref="AD37" si="116">(AD23*100)/(AD18+AD19+AD23)</f>
        <v>41.095890410958901</v>
      </c>
      <c r="AE37" s="15"/>
      <c r="AF37" s="15">
        <f t="shared" ref="AF37" si="117">(AF23*100)/(AF18+AF19+AF23)</f>
        <v>18.305084745762713</v>
      </c>
      <c r="AG37" s="15"/>
      <c r="AH37" s="15">
        <f t="shared" ref="AH37" si="118">(AH23*100)/(AH18+AH19+AH23)</f>
        <v>37.588652482269502</v>
      </c>
      <c r="AI37" s="15"/>
      <c r="AJ37" s="15">
        <f t="shared" ref="AJ37" si="119">(AJ23*100)/(AJ18+AJ19+AJ23)</f>
        <v>14.237288135593221</v>
      </c>
      <c r="AK37" s="15"/>
      <c r="AL37" s="15">
        <f t="shared" ref="AL37" si="120">(AL23*100)/(AL18+AL19+AL23)</f>
        <v>16.949152542372882</v>
      </c>
      <c r="AM37" s="15"/>
      <c r="AN37" s="15">
        <f t="shared" ref="AN37" si="121">(AN23*100)/(AN18+AN19+AN23)</f>
        <v>18.918918918918919</v>
      </c>
      <c r="AO37" s="26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</row>
    <row r="38" spans="1:92" s="1" customFormat="1" x14ac:dyDescent="0.35">
      <c r="A38" s="53"/>
      <c r="B38" s="53"/>
      <c r="C38" s="54"/>
      <c r="D38" s="54">
        <f>SUM(D35:D37)</f>
        <v>100</v>
      </c>
      <c r="E38" s="54"/>
      <c r="F38" s="54">
        <f>SUM(F35:F37)</f>
        <v>100.00000000000001</v>
      </c>
      <c r="G38" s="54"/>
      <c r="H38" s="54">
        <f>SUM(H35:H37)</f>
        <v>100</v>
      </c>
      <c r="I38" s="54"/>
      <c r="J38" s="54">
        <f>SUM(J35:J37)</f>
        <v>100</v>
      </c>
      <c r="K38" s="54"/>
      <c r="L38" s="54">
        <f>SUM(L35:L37)</f>
        <v>100</v>
      </c>
      <c r="M38" s="54"/>
      <c r="N38" s="54">
        <f>SUM(N35:N37)</f>
        <v>100.00000000000001</v>
      </c>
      <c r="O38" s="54"/>
      <c r="P38" s="54">
        <f>SUM(P35:P37)</f>
        <v>100</v>
      </c>
      <c r="Q38" s="54"/>
      <c r="R38" s="54">
        <f>SUM(R35:R37)</f>
        <v>100</v>
      </c>
      <c r="S38" s="54"/>
      <c r="T38" s="54">
        <f>SUM(T35:T37)</f>
        <v>100</v>
      </c>
      <c r="U38" s="54"/>
      <c r="V38" s="54">
        <f>SUM(V35:V37)</f>
        <v>100</v>
      </c>
      <c r="W38" s="54"/>
      <c r="X38" s="54">
        <f>SUM(X35:X37)</f>
        <v>100</v>
      </c>
      <c r="Y38" s="54"/>
      <c r="Z38" s="54">
        <f>SUM(Z35:Z37)</f>
        <v>99.999999999999986</v>
      </c>
      <c r="AA38" s="54"/>
      <c r="AB38" s="54">
        <f>SUM(AB35:AB37)</f>
        <v>100</v>
      </c>
      <c r="AC38" s="54"/>
      <c r="AD38" s="54">
        <f t="shared" ref="AD38" si="122">SUM(AD35:AD37)</f>
        <v>100</v>
      </c>
      <c r="AE38" s="54"/>
      <c r="AF38" s="54">
        <f t="shared" ref="AF38" si="123">SUM(AF35:AF37)</f>
        <v>100</v>
      </c>
      <c r="AG38" s="54"/>
      <c r="AH38" s="54">
        <f t="shared" ref="AH38" si="124">SUM(AH35:AH37)</f>
        <v>100</v>
      </c>
      <c r="AI38" s="54"/>
      <c r="AJ38" s="54">
        <f t="shared" ref="AJ38" si="125">SUM(AJ35:AJ37)</f>
        <v>100</v>
      </c>
      <c r="AK38" s="54"/>
      <c r="AL38" s="54">
        <f t="shared" ref="AL38" si="126">SUM(AL35:AL37)</f>
        <v>100</v>
      </c>
      <c r="AM38" s="54"/>
      <c r="AN38" s="54">
        <f t="shared" ref="AN38" si="127">SUM(AN35:AN37)</f>
        <v>100.00000000000001</v>
      </c>
      <c r="AO38" s="26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</row>
    <row r="39" spans="1:92" x14ac:dyDescent="0.35">
      <c r="A39" s="4" t="s">
        <v>1</v>
      </c>
      <c r="B39" s="4"/>
      <c r="C39" s="6"/>
      <c r="D39" s="13">
        <f>(D18*100)/(D18+D20+D21)</f>
        <v>61.142857142857146</v>
      </c>
      <c r="E39" s="13"/>
      <c r="F39" s="13">
        <f t="shared" ref="F39:AB39" si="128">(F18*100)/(F18+F20+F21)</f>
        <v>92.050209205020906</v>
      </c>
      <c r="G39" s="13"/>
      <c r="H39" s="13">
        <f t="shared" si="128"/>
        <v>60.000000000000007</v>
      </c>
      <c r="I39" s="13"/>
      <c r="J39" s="13">
        <f t="shared" si="128"/>
        <v>83.561643835616437</v>
      </c>
      <c r="K39" s="13"/>
      <c r="L39" s="13">
        <f t="shared" si="128"/>
        <v>65.591397849462368</v>
      </c>
      <c r="M39" s="13"/>
      <c r="N39" s="13">
        <f t="shared" si="128"/>
        <v>91.358024691358025</v>
      </c>
      <c r="O39" s="13"/>
      <c r="P39" s="13">
        <f t="shared" si="128"/>
        <v>48.18181818181818</v>
      </c>
      <c r="Q39" s="13"/>
      <c r="R39" s="13">
        <f t="shared" si="128"/>
        <v>88.030888030888036</v>
      </c>
      <c r="S39" s="13"/>
      <c r="T39" s="13">
        <f t="shared" si="128"/>
        <v>69.613259668508292</v>
      </c>
      <c r="U39" s="13"/>
      <c r="V39" s="13">
        <f t="shared" si="128"/>
        <v>86.301369863013704</v>
      </c>
      <c r="W39" s="13"/>
      <c r="X39" s="13">
        <f t="shared" si="128"/>
        <v>86.415094339622641</v>
      </c>
      <c r="Y39" s="13"/>
      <c r="Z39" s="13">
        <f t="shared" si="128"/>
        <v>89.024390243902445</v>
      </c>
      <c r="AA39" s="13"/>
      <c r="AB39" s="13">
        <f t="shared" si="128"/>
        <v>83.030303030303017</v>
      </c>
      <c r="AC39" s="13"/>
      <c r="AD39" s="13">
        <f t="shared" ref="AD39" si="129">(AD18*100)/(AD18+AD20+AD21)</f>
        <v>61.627906976744185</v>
      </c>
      <c r="AE39" s="13"/>
      <c r="AF39" s="13">
        <f t="shared" ref="AF39" si="130">(AF18*100)/(AF18+AF20+AF21)</f>
        <v>90.041493775933617</v>
      </c>
      <c r="AG39" s="13"/>
      <c r="AH39" s="13">
        <f t="shared" ref="AH39" si="131">(AH18*100)/(AH18+AH20+AH21)</f>
        <v>64.204545454545453</v>
      </c>
      <c r="AI39" s="13"/>
      <c r="AJ39" s="13">
        <f t="shared" ref="AJ39" si="132">(AJ18*100)/(AJ18+AJ20+AJ21)</f>
        <v>91.304347826086968</v>
      </c>
      <c r="AK39" s="13"/>
      <c r="AL39" s="13">
        <f t="shared" ref="AL39" si="133">(AL18*100)/(AL18+AL20+AL21)</f>
        <v>92.244897959183675</v>
      </c>
      <c r="AM39" s="13"/>
      <c r="AN39" s="13">
        <f t="shared" ref="AN39" si="134">(AN18*100)/(AN18+AN20+AN21)</f>
        <v>89.166666666666686</v>
      </c>
    </row>
    <row r="40" spans="1:92" x14ac:dyDescent="0.35">
      <c r="A40" s="4" t="s">
        <v>5</v>
      </c>
      <c r="B40" s="4"/>
      <c r="C40" s="6"/>
      <c r="D40" s="13">
        <f>(D20*100)/(D18+D20+D21)</f>
        <v>10.285714285714286</v>
      </c>
      <c r="E40" s="13"/>
      <c r="F40" s="13">
        <f t="shared" ref="F40:AB40" si="135">(F20*100)/(F18+F20+F21)</f>
        <v>2.0920502092050208</v>
      </c>
      <c r="G40" s="13"/>
      <c r="H40" s="13">
        <f t="shared" si="135"/>
        <v>9.4736842105263168</v>
      </c>
      <c r="I40" s="13"/>
      <c r="J40" s="13">
        <f t="shared" si="135"/>
        <v>2.7397260273972601</v>
      </c>
      <c r="K40" s="13"/>
      <c r="L40" s="13">
        <f t="shared" si="135"/>
        <v>8.064516129032258</v>
      </c>
      <c r="M40" s="13"/>
      <c r="N40" s="13">
        <f t="shared" si="135"/>
        <v>1.2345679012345678</v>
      </c>
      <c r="O40" s="13"/>
      <c r="P40" s="13">
        <f t="shared" si="135"/>
        <v>29.999999999999996</v>
      </c>
      <c r="Q40" s="13"/>
      <c r="R40" s="13">
        <f t="shared" si="135"/>
        <v>2.3166023166023169</v>
      </c>
      <c r="S40" s="13"/>
      <c r="T40" s="13">
        <f t="shared" si="135"/>
        <v>7.7348066298342548</v>
      </c>
      <c r="U40" s="13"/>
      <c r="V40" s="13">
        <f t="shared" si="135"/>
        <v>4.1095890410958908</v>
      </c>
      <c r="W40" s="13"/>
      <c r="X40" s="13">
        <f t="shared" si="135"/>
        <v>2.6415094339622645</v>
      </c>
      <c r="Y40" s="13"/>
      <c r="Z40" s="13">
        <f t="shared" si="135"/>
        <v>1.6260162601626014</v>
      </c>
      <c r="AA40" s="13"/>
      <c r="AB40" s="13">
        <f t="shared" si="135"/>
        <v>5.4545454545454541</v>
      </c>
      <c r="AC40" s="13"/>
      <c r="AD40" s="13">
        <f t="shared" ref="AD40" si="136">(AD20*100)/(AD18+AD20+AD21)</f>
        <v>10.465116279069766</v>
      </c>
      <c r="AE40" s="13"/>
      <c r="AF40" s="13">
        <f t="shared" ref="AF40" si="137">(AF20*100)/(AF18+AF20+AF21)</f>
        <v>2.9045643153526974</v>
      </c>
      <c r="AG40" s="13"/>
      <c r="AH40" s="13">
        <f t="shared" ref="AH40" si="138">(AH20*100)/(AH18+AH20+AH21)</f>
        <v>25.56818181818182</v>
      </c>
      <c r="AI40" s="13"/>
      <c r="AJ40" s="13">
        <f t="shared" ref="AJ40" si="139">(AJ20*100)/(AJ18+AJ20+AJ21)</f>
        <v>2.3715415019762847</v>
      </c>
      <c r="AK40" s="13"/>
      <c r="AL40" s="13">
        <f t="shared" ref="AL40" si="140">(AL20*100)/(AL18+AL20+AL21)</f>
        <v>6.5306122448979593</v>
      </c>
      <c r="AM40" s="13"/>
      <c r="AN40" s="13">
        <f t="shared" ref="AN40" si="141">(AN20*100)/(AN18+AN20+AN21)</f>
        <v>2.9166666666666674</v>
      </c>
    </row>
    <row r="41" spans="1:92" x14ac:dyDescent="0.35">
      <c r="A41" s="4" t="s">
        <v>6</v>
      </c>
      <c r="B41" s="4"/>
      <c r="C41" s="6"/>
      <c r="D41" s="13">
        <f>(D21*100)/(D18+D20+D21)</f>
        <v>28.571428571428577</v>
      </c>
      <c r="E41" s="13"/>
      <c r="F41" s="13">
        <f t="shared" ref="F41:AB41" si="142">(F21*100)/(F18+F20+F21)</f>
        <v>5.8577405857740583</v>
      </c>
      <c r="G41" s="13"/>
      <c r="H41" s="13">
        <f t="shared" si="142"/>
        <v>30.526315789473685</v>
      </c>
      <c r="I41" s="13"/>
      <c r="J41" s="13">
        <f t="shared" si="142"/>
        <v>13.698630136986301</v>
      </c>
      <c r="K41" s="13"/>
      <c r="L41" s="13">
        <f t="shared" si="142"/>
        <v>26.344086021505376</v>
      </c>
      <c r="M41" s="13"/>
      <c r="N41" s="13">
        <f t="shared" si="142"/>
        <v>7.4074074074074074</v>
      </c>
      <c r="O41" s="13"/>
      <c r="P41" s="13">
        <f t="shared" si="142"/>
        <v>21.818181818181817</v>
      </c>
      <c r="Q41" s="13"/>
      <c r="R41" s="13">
        <f t="shared" si="142"/>
        <v>9.6525096525096536</v>
      </c>
      <c r="S41" s="13"/>
      <c r="T41" s="13">
        <f t="shared" si="142"/>
        <v>22.651933701657459</v>
      </c>
      <c r="U41" s="13"/>
      <c r="V41" s="13">
        <f t="shared" si="142"/>
        <v>9.5890410958904102</v>
      </c>
      <c r="W41" s="13"/>
      <c r="X41" s="13">
        <f t="shared" si="142"/>
        <v>10.943396226415095</v>
      </c>
      <c r="Y41" s="13"/>
      <c r="Z41" s="13">
        <f t="shared" si="142"/>
        <v>9.3495934959349611</v>
      </c>
      <c r="AA41" s="13"/>
      <c r="AB41" s="13">
        <f t="shared" si="142"/>
        <v>11.515151515151514</v>
      </c>
      <c r="AC41" s="13"/>
      <c r="AD41" s="13">
        <f t="shared" ref="AD41" si="143">(AD21*100)/(AD18+AD20+AD21)</f>
        <v>27.906976744186046</v>
      </c>
      <c r="AE41" s="13"/>
      <c r="AF41" s="13">
        <f t="shared" ref="AF41" si="144">(AF21*100)/(AF18+AF20+AF21)</f>
        <v>7.0539419087136945</v>
      </c>
      <c r="AG41" s="13"/>
      <c r="AH41" s="13">
        <f t="shared" ref="AH41" si="145">(AH21*100)/(AH18+AH20+AH21)</f>
        <v>10.227272727272728</v>
      </c>
      <c r="AI41" s="13"/>
      <c r="AJ41" s="13">
        <f t="shared" ref="AJ41" si="146">(AJ21*100)/(AJ18+AJ20+AJ21)</f>
        <v>6.3241106719367579</v>
      </c>
      <c r="AK41" s="13"/>
      <c r="AL41" s="13">
        <f t="shared" ref="AL41" si="147">(AL21*100)/(AL18+AL20+AL21)</f>
        <v>1.2244897959183676</v>
      </c>
      <c r="AM41" s="13"/>
      <c r="AN41" s="13">
        <f t="shared" ref="AN41" si="148">(AN21*100)/(AN18+AN20+AN21)</f>
        <v>7.916666666666667</v>
      </c>
    </row>
    <row r="42" spans="1:92" s="1" customFormat="1" x14ac:dyDescent="0.35">
      <c r="A42" s="53"/>
      <c r="B42" s="53"/>
      <c r="C42" s="54"/>
      <c r="D42" s="54">
        <f>SUM(D39:D41)</f>
        <v>100</v>
      </c>
      <c r="E42" s="54"/>
      <c r="F42" s="54">
        <f>SUM(F39:F41)</f>
        <v>99.999999999999986</v>
      </c>
      <c r="G42" s="54"/>
      <c r="H42" s="54">
        <f>SUM(H39:H41)</f>
        <v>100.00000000000001</v>
      </c>
      <c r="I42" s="54"/>
      <c r="J42" s="54">
        <f>SUM(J39:J41)</f>
        <v>99.999999999999986</v>
      </c>
      <c r="K42" s="54"/>
      <c r="L42" s="54">
        <f>SUM(L39:L41)</f>
        <v>100</v>
      </c>
      <c r="M42" s="54"/>
      <c r="N42" s="54">
        <f>SUM(N39:N41)</f>
        <v>100</v>
      </c>
      <c r="O42" s="54"/>
      <c r="P42" s="54">
        <f>SUM(P39:P41)</f>
        <v>99.999999999999986</v>
      </c>
      <c r="Q42" s="54"/>
      <c r="R42" s="54">
        <f>SUM(R39:R41)</f>
        <v>100</v>
      </c>
      <c r="S42" s="54"/>
      <c r="T42" s="54">
        <f>SUM(T39:T41)</f>
        <v>100</v>
      </c>
      <c r="U42" s="54"/>
      <c r="V42" s="54">
        <f>SUM(V39:V41)</f>
        <v>100</v>
      </c>
      <c r="W42" s="54"/>
      <c r="X42" s="54">
        <f>SUM(X39:X41)</f>
        <v>100</v>
      </c>
      <c r="Y42" s="54"/>
      <c r="Z42" s="54">
        <f>SUM(Z39:Z41)</f>
        <v>100</v>
      </c>
      <c r="AA42" s="54"/>
      <c r="AB42" s="54">
        <f>SUM(AB39:AB41)</f>
        <v>99.999999999999986</v>
      </c>
      <c r="AC42" s="54"/>
      <c r="AD42" s="54">
        <f t="shared" ref="AD42" si="149">SUM(AD39:AD41)</f>
        <v>100</v>
      </c>
      <c r="AE42" s="54"/>
      <c r="AF42" s="54">
        <f t="shared" ref="AF42" si="150">SUM(AF39:AF41)</f>
        <v>100.00000000000001</v>
      </c>
      <c r="AG42" s="54"/>
      <c r="AH42" s="54">
        <f t="shared" ref="AH42" si="151">SUM(AH39:AH41)</f>
        <v>100.00000000000001</v>
      </c>
      <c r="AI42" s="54"/>
      <c r="AJ42" s="54">
        <f t="shared" ref="AJ42" si="152">SUM(AJ39:AJ41)</f>
        <v>100</v>
      </c>
      <c r="AK42" s="54"/>
      <c r="AL42" s="54">
        <f t="shared" ref="AL42" si="153">SUM(AL39:AL41)</f>
        <v>100</v>
      </c>
      <c r="AM42" s="54"/>
      <c r="AN42" s="54">
        <f t="shared" ref="AN42" si="154">SUM(AN39:AN41)</f>
        <v>100.00000000000003</v>
      </c>
      <c r="AO42" s="26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</row>
    <row r="43" spans="1:92" x14ac:dyDescent="0.35">
      <c r="A43" s="4" t="s">
        <v>7</v>
      </c>
      <c r="B43" s="4"/>
      <c r="C43" s="6"/>
      <c r="D43" s="13">
        <f>(D24*100)/(D24+D25+D26)</f>
        <v>13.675213675213673</v>
      </c>
      <c r="E43" s="13"/>
      <c r="F43" s="13">
        <f t="shared" ref="F43:AB43" si="155">(F24*100)/(F24+F25+F26)</f>
        <v>11.864406779661019</v>
      </c>
      <c r="G43" s="13"/>
      <c r="H43" s="13">
        <f t="shared" si="155"/>
        <v>15.533980582524272</v>
      </c>
      <c r="I43" s="13"/>
      <c r="J43" s="13">
        <f t="shared" si="155"/>
        <v>12.820512820512823</v>
      </c>
      <c r="K43" s="13"/>
      <c r="L43" s="13">
        <f t="shared" si="155"/>
        <v>12.38095238095238</v>
      </c>
      <c r="M43" s="13"/>
      <c r="N43" s="13">
        <f t="shared" si="155"/>
        <v>16.666666666666668</v>
      </c>
      <c r="O43" s="13"/>
      <c r="P43" s="13">
        <f t="shared" si="155"/>
        <v>54.444444444444443</v>
      </c>
      <c r="Q43" s="13"/>
      <c r="R43" s="13">
        <f t="shared" si="155"/>
        <v>16.666666666666668</v>
      </c>
      <c r="S43" s="13"/>
      <c r="T43" s="13">
        <f t="shared" si="155"/>
        <v>15.178571428571429</v>
      </c>
      <c r="U43" s="13"/>
      <c r="V43" s="13">
        <f t="shared" si="155"/>
        <v>15.940488841657812</v>
      </c>
      <c r="W43" s="13"/>
      <c r="X43" s="13">
        <f t="shared" si="155"/>
        <v>9.67741935483871</v>
      </c>
      <c r="Y43" s="13"/>
      <c r="Z43" s="13">
        <f t="shared" si="155"/>
        <v>14.000000000000002</v>
      </c>
      <c r="AA43" s="13"/>
      <c r="AB43" s="13">
        <f t="shared" si="155"/>
        <v>13.600000000000005</v>
      </c>
      <c r="AC43" s="13"/>
      <c r="AD43" s="13">
        <f t="shared" ref="AD43" si="156">(AD24*100)/(AD24+AD25+AD26)</f>
        <v>16.666666666666668</v>
      </c>
      <c r="AE43" s="13"/>
      <c r="AF43" s="13">
        <f t="shared" ref="AF43" si="157">(AF24*100)/(AF24+AF25+AF26)</f>
        <v>11.111111111111111</v>
      </c>
      <c r="AG43" s="13"/>
      <c r="AH43" s="13">
        <f t="shared" ref="AH43" si="158">(AH24*100)/(AH24+AH25+AH26)</f>
        <v>33.96226415094339</v>
      </c>
      <c r="AI43" s="13"/>
      <c r="AJ43" s="13">
        <f t="shared" ref="AJ43" si="159">(AJ24*100)/(AJ24+AJ25+AJ26)</f>
        <v>11.904761904761907</v>
      </c>
      <c r="AK43" s="13"/>
      <c r="AL43" s="13">
        <f t="shared" ref="AL43" si="160">(AL24*100)/(AL24+AL25+AL26)</f>
        <v>12</v>
      </c>
      <c r="AM43" s="13"/>
      <c r="AN43" s="13">
        <f t="shared" ref="AN43" si="161">(AN24*100)/(AN24+AN25+AN26)</f>
        <v>10.714285714285715</v>
      </c>
    </row>
    <row r="44" spans="1:92" x14ac:dyDescent="0.35">
      <c r="A44" s="4" t="s">
        <v>8</v>
      </c>
      <c r="B44" s="4"/>
      <c r="C44" s="6"/>
      <c r="D44" s="13">
        <f>(D25*100)/(D24+D25+D26)</f>
        <v>39.316239316239319</v>
      </c>
      <c r="E44" s="13"/>
      <c r="F44" s="13">
        <f t="shared" ref="F44:AB44" si="162">(F25*100)/(F24+F25+F26)</f>
        <v>76.27118644067798</v>
      </c>
      <c r="G44" s="13"/>
      <c r="H44" s="13">
        <f t="shared" si="162"/>
        <v>35.922330097087389</v>
      </c>
      <c r="I44" s="13"/>
      <c r="J44" s="13">
        <f t="shared" si="162"/>
        <v>64.102564102564102</v>
      </c>
      <c r="K44" s="13"/>
      <c r="L44" s="13">
        <f t="shared" si="162"/>
        <v>50.476190476190482</v>
      </c>
      <c r="M44" s="13"/>
      <c r="N44" s="13">
        <f t="shared" si="162"/>
        <v>55.555555555555557</v>
      </c>
      <c r="O44" s="13"/>
      <c r="P44" s="13">
        <f t="shared" si="162"/>
        <v>33.333333333333336</v>
      </c>
      <c r="Q44" s="13"/>
      <c r="R44" s="13">
        <f t="shared" si="162"/>
        <v>61.111111111111114</v>
      </c>
      <c r="S44" s="13"/>
      <c r="T44" s="13">
        <f t="shared" si="162"/>
        <v>46.428571428571423</v>
      </c>
      <c r="U44" s="13"/>
      <c r="V44" s="13">
        <f t="shared" si="162"/>
        <v>70.244420828905419</v>
      </c>
      <c r="W44" s="13"/>
      <c r="X44" s="13">
        <f t="shared" si="162"/>
        <v>64.516129032258064</v>
      </c>
      <c r="Y44" s="13"/>
      <c r="Z44" s="13">
        <f t="shared" si="162"/>
        <v>62.000000000000007</v>
      </c>
      <c r="AA44" s="13"/>
      <c r="AB44" s="13">
        <f t="shared" si="162"/>
        <v>80.000000000000014</v>
      </c>
      <c r="AC44" s="13"/>
      <c r="AD44" s="13">
        <f t="shared" ref="AD44" si="163">(AD25*100)/(AD24+AD25+AD26)</f>
        <v>51.666666666666671</v>
      </c>
      <c r="AE44" s="13"/>
      <c r="AF44" s="13">
        <f t="shared" ref="AF44" si="164">(AF25*100)/(AF24+AF25+AF26)</f>
        <v>57.407407407407405</v>
      </c>
      <c r="AG44" s="13"/>
      <c r="AH44" s="13">
        <f t="shared" ref="AH44" si="165">(AH25*100)/(AH24+AH25+AH26)</f>
        <v>50.943396226415089</v>
      </c>
      <c r="AI44" s="13"/>
      <c r="AJ44" s="13">
        <f t="shared" ref="AJ44" si="166">(AJ25*100)/(AJ24+AJ25+AJ26)</f>
        <v>54.761904761904766</v>
      </c>
      <c r="AK44" s="13"/>
      <c r="AL44" s="13">
        <f t="shared" ref="AL44" si="167">(AL25*100)/(AL24+AL25+AL26)</f>
        <v>66</v>
      </c>
      <c r="AM44" s="13"/>
      <c r="AN44" s="13">
        <f t="shared" ref="AN44" si="168">(AN25*100)/(AN24+AN25+AN26)</f>
        <v>62.5</v>
      </c>
    </row>
    <row r="45" spans="1:92" x14ac:dyDescent="0.35">
      <c r="A45" s="4" t="s">
        <v>10</v>
      </c>
      <c r="B45" s="4"/>
      <c r="C45" s="6"/>
      <c r="D45" s="13">
        <f>(D26*100)/(D24+D25+D26)</f>
        <v>47.008547008547005</v>
      </c>
      <c r="E45" s="13"/>
      <c r="F45" s="13">
        <f t="shared" ref="F45:AB45" si="169">(F26*100)/(F24+F25+F26)</f>
        <v>11.864406779661019</v>
      </c>
      <c r="G45" s="13"/>
      <c r="H45" s="13">
        <f t="shared" si="169"/>
        <v>48.543689320388353</v>
      </c>
      <c r="I45" s="13"/>
      <c r="J45" s="13">
        <f t="shared" si="169"/>
        <v>23.07692307692308</v>
      </c>
      <c r="K45" s="13"/>
      <c r="L45" s="13">
        <f t="shared" si="169"/>
        <v>37.142857142857146</v>
      </c>
      <c r="M45" s="13"/>
      <c r="N45" s="13">
        <f t="shared" si="169"/>
        <v>27.777777777777779</v>
      </c>
      <c r="O45" s="13"/>
      <c r="P45" s="13">
        <f t="shared" si="169"/>
        <v>12.222222222222223</v>
      </c>
      <c r="Q45" s="13"/>
      <c r="R45" s="13">
        <f t="shared" si="169"/>
        <v>22.222222222222221</v>
      </c>
      <c r="S45" s="13"/>
      <c r="T45" s="13">
        <f t="shared" si="169"/>
        <v>38.392857142857146</v>
      </c>
      <c r="U45" s="13"/>
      <c r="V45" s="13">
        <f t="shared" si="169"/>
        <v>13.815090329436771</v>
      </c>
      <c r="W45" s="13"/>
      <c r="X45" s="13">
        <f t="shared" si="169"/>
        <v>25.806451612903228</v>
      </c>
      <c r="Y45" s="13"/>
      <c r="Z45" s="13">
        <f t="shared" si="169"/>
        <v>24.000000000000004</v>
      </c>
      <c r="AA45" s="13"/>
      <c r="AB45" s="13">
        <f t="shared" si="169"/>
        <v>6.4000000000000021</v>
      </c>
      <c r="AC45" s="13"/>
      <c r="AD45" s="13">
        <f t="shared" ref="AD45" si="170">(AD26*100)/(AD24+AD25+AD26)</f>
        <v>31.666666666666664</v>
      </c>
      <c r="AE45" s="13"/>
      <c r="AF45" s="13">
        <f t="shared" ref="AF45" si="171">(AF26*100)/(AF24+AF25+AF26)</f>
        <v>31.481481481481481</v>
      </c>
      <c r="AG45" s="13"/>
      <c r="AH45" s="13">
        <f t="shared" ref="AH45" si="172">(AH26*100)/(AH24+AH25+AH26)</f>
        <v>15.094339622641506</v>
      </c>
      <c r="AI45" s="13"/>
      <c r="AJ45" s="13">
        <f t="shared" ref="AJ45" si="173">(AJ26*100)/(AJ24+AJ25+AJ26)</f>
        <v>33.333333333333336</v>
      </c>
      <c r="AK45" s="13"/>
      <c r="AL45" s="13">
        <f t="shared" ref="AL45" si="174">(AL26*100)/(AL24+AL25+AL26)</f>
        <v>22</v>
      </c>
      <c r="AM45" s="13"/>
      <c r="AN45" s="13">
        <f t="shared" ref="AN45" si="175">(AN26*100)/(AN24+AN25+AN26)</f>
        <v>26.785714285714288</v>
      </c>
    </row>
    <row r="46" spans="1:92" s="2" customFormat="1" x14ac:dyDescent="0.35">
      <c r="A46" s="53"/>
      <c r="B46" s="53"/>
      <c r="C46" s="54"/>
      <c r="D46" s="54">
        <f>SUM(D43:D45)</f>
        <v>100</v>
      </c>
      <c r="E46" s="54"/>
      <c r="F46" s="54">
        <f>SUM(F43:F45)</f>
        <v>100.00000000000003</v>
      </c>
      <c r="G46" s="54"/>
      <c r="H46" s="54">
        <f>SUM(H43:H45)</f>
        <v>100.00000000000001</v>
      </c>
      <c r="I46" s="54"/>
      <c r="J46" s="54">
        <f>SUM(J43:J45)</f>
        <v>100</v>
      </c>
      <c r="K46" s="54"/>
      <c r="L46" s="54">
        <f>SUM(L43:L45)</f>
        <v>100</v>
      </c>
      <c r="M46" s="54"/>
      <c r="N46" s="54">
        <f>SUM(N43:N45)</f>
        <v>100</v>
      </c>
      <c r="O46" s="54"/>
      <c r="P46" s="54">
        <f>SUM(P43:P45)</f>
        <v>100</v>
      </c>
      <c r="Q46" s="54"/>
      <c r="R46" s="54">
        <f>SUM(R43:R45)</f>
        <v>100</v>
      </c>
      <c r="S46" s="54"/>
      <c r="T46" s="54">
        <f>SUM(T43:T45)</f>
        <v>100</v>
      </c>
      <c r="U46" s="54"/>
      <c r="V46" s="54">
        <f>SUM(V43:V45)</f>
        <v>100</v>
      </c>
      <c r="W46" s="54"/>
      <c r="X46" s="54">
        <f>SUM(X43:X45)</f>
        <v>100</v>
      </c>
      <c r="Y46" s="54"/>
      <c r="Z46" s="54">
        <f>SUM(Z43:Z45)</f>
        <v>100.00000000000001</v>
      </c>
      <c r="AA46" s="54"/>
      <c r="AB46" s="54">
        <f>SUM(AB43:AB45)</f>
        <v>100.00000000000003</v>
      </c>
      <c r="AC46" s="54"/>
      <c r="AD46" s="54">
        <f t="shared" ref="AD46" si="176">SUM(AD43:AD45)</f>
        <v>100</v>
      </c>
      <c r="AE46" s="54"/>
      <c r="AF46" s="54">
        <f t="shared" ref="AF46" si="177">SUM(AF43:AF45)</f>
        <v>100</v>
      </c>
      <c r="AG46" s="54"/>
      <c r="AH46" s="54">
        <f t="shared" ref="AH46" si="178">SUM(AH43:AH45)</f>
        <v>100</v>
      </c>
      <c r="AI46" s="54"/>
      <c r="AJ46" s="54">
        <f t="shared" ref="AJ46" si="179">SUM(AJ43:AJ45)</f>
        <v>100</v>
      </c>
      <c r="AK46" s="54"/>
      <c r="AL46" s="54">
        <f t="shared" ref="AL46" si="180">SUM(AL43:AL45)</f>
        <v>100</v>
      </c>
      <c r="AM46" s="54"/>
      <c r="AN46" s="54">
        <f t="shared" ref="AN46" si="181">SUM(AN43:AN45)</f>
        <v>100.00000000000001</v>
      </c>
      <c r="AO46" s="2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</row>
    <row r="47" spans="1:92" x14ac:dyDescent="0.35">
      <c r="A47" s="4" t="s">
        <v>2</v>
      </c>
      <c r="B47" s="4"/>
      <c r="C47" s="6"/>
      <c r="D47" s="13">
        <f>(D5*100)/(D5+D24+D27)</f>
        <v>47.706422018348626</v>
      </c>
      <c r="E47" s="13"/>
      <c r="F47" s="13">
        <f>(F5*100)/(F5+F24+F27)</f>
        <v>9.2592592592592595</v>
      </c>
      <c r="G47" s="13"/>
      <c r="H47" s="13">
        <f>(H5*100)/(H5+H24+H27)</f>
        <v>49.473684210526308</v>
      </c>
      <c r="I47" s="13"/>
      <c r="J47" s="13">
        <f>(J5*100)/(J5+J24+J27)</f>
        <v>18.181818181818183</v>
      </c>
      <c r="K47" s="13"/>
      <c r="L47" s="13">
        <f>(L5*100)/(L5+L24+L27)</f>
        <v>36.734693877551024</v>
      </c>
      <c r="M47" s="13"/>
      <c r="N47" s="13">
        <f>(N5*100)/(N5+N24+N27)</f>
        <v>23.529411764705884</v>
      </c>
      <c r="O47" s="13"/>
      <c r="P47" s="13">
        <f>(P5*100)/(P5+P24+P27)</f>
        <v>10.526315789473685</v>
      </c>
      <c r="Q47" s="13"/>
      <c r="R47" s="13">
        <f>(R5*100)/(R5+R24+R27)</f>
        <v>13.333333333333332</v>
      </c>
      <c r="S47" s="13"/>
      <c r="T47" s="13">
        <f>(T5*100)/(T5+T24+T27)</f>
        <v>38.095238095238102</v>
      </c>
      <c r="U47" s="13"/>
      <c r="V47" s="13">
        <f>(V5*100)/(V5+V24+V27)</f>
        <v>13.131313131313131</v>
      </c>
      <c r="W47" s="13"/>
      <c r="X47" s="13">
        <f>(X5*100)/(X5+X24+X27)</f>
        <v>21.739130434782609</v>
      </c>
      <c r="Y47" s="13"/>
      <c r="Z47" s="13">
        <f>(Z5*100)/(Z5+Z24+Z27)</f>
        <v>15.555555555555555</v>
      </c>
      <c r="AA47" s="13"/>
      <c r="AB47" s="13">
        <f>(AB5*100)/(AB5+AB24+AB27)</f>
        <v>5.9322033898305095</v>
      </c>
      <c r="AC47" s="13"/>
      <c r="AD47" s="13">
        <f>(AD5*100)/(AD5+AD24+AD27)</f>
        <v>29.464285714285712</v>
      </c>
      <c r="AE47" s="13"/>
      <c r="AF47" s="13">
        <f>(AF5*100)/(AF5+AF24+AF27)</f>
        <v>25</v>
      </c>
      <c r="AG47" s="13"/>
      <c r="AH47" s="13">
        <f>(AH5*100)/(AH5+AH24+AH27)</f>
        <v>11.340206185567011</v>
      </c>
      <c r="AI47" s="13"/>
      <c r="AJ47" s="13">
        <f>(AJ5*100)/(AJ5+AJ24+AJ27)</f>
        <v>28.205128205128201</v>
      </c>
      <c r="AK47" s="13"/>
      <c r="AL47" s="13">
        <f>(AL5*100)/(AL5+AL24+AL27)</f>
        <v>15.555555555555554</v>
      </c>
      <c r="AM47" s="13"/>
      <c r="AN47" s="13">
        <f>(AN5*100)/(AN5+AN24+AN27)</f>
        <v>19.565217391304348</v>
      </c>
    </row>
    <row r="48" spans="1:92" x14ac:dyDescent="0.35">
      <c r="A48" s="4" t="s">
        <v>7</v>
      </c>
      <c r="B48" s="4"/>
      <c r="C48" s="6"/>
      <c r="D48" s="13">
        <f>(D24*100)/(D5+D24+D27)</f>
        <v>14.678899082568806</v>
      </c>
      <c r="E48" s="13"/>
      <c r="F48" s="13">
        <f>(F24*100)/(F5+F24+F27)</f>
        <v>12.962962962962964</v>
      </c>
      <c r="G48" s="13"/>
      <c r="H48" s="13">
        <f>(H24*100)/(H5+H24+H27)</f>
        <v>16.84210526315789</v>
      </c>
      <c r="I48" s="13"/>
      <c r="J48" s="13">
        <f>(J24*100)/(J5+J24+J27)</f>
        <v>15.151515151515154</v>
      </c>
      <c r="K48" s="13"/>
      <c r="L48" s="13">
        <f>(L24*100)/(L5+L24+L27)</f>
        <v>13.26530612244898</v>
      </c>
      <c r="M48" s="13"/>
      <c r="N48" s="13">
        <f>(N24*100)/(N5+N24+N27)</f>
        <v>17.647058823529413</v>
      </c>
      <c r="O48" s="13"/>
      <c r="P48" s="13">
        <f>(P24*100)/(P5+P24+P27)</f>
        <v>57.309941520467831</v>
      </c>
      <c r="Q48" s="13"/>
      <c r="R48" s="13">
        <f>(R24*100)/(R5+R24+R27)</f>
        <v>20</v>
      </c>
      <c r="S48" s="13"/>
      <c r="T48" s="13">
        <f>(T24*100)/(T5+T24+T27)</f>
        <v>16.190476190476193</v>
      </c>
      <c r="U48" s="13"/>
      <c r="V48" s="13">
        <f>(V24*100)/(V5+V24+V27)</f>
        <v>16.835016835016837</v>
      </c>
      <c r="W48" s="13"/>
      <c r="X48" s="13">
        <f>(X24*100)/(X5+X24+X27)</f>
        <v>13.043478260869565</v>
      </c>
      <c r="Y48" s="13"/>
      <c r="Z48" s="13">
        <f>(Z24*100)/(Z5+Z24+Z27)</f>
        <v>15.555555555555555</v>
      </c>
      <c r="AA48" s="13"/>
      <c r="AB48" s="13">
        <f>(AB24*100)/(AB5+AB24+AB27)</f>
        <v>14.406779661016953</v>
      </c>
      <c r="AC48" s="13"/>
      <c r="AD48" s="13">
        <f>(AD24*100)/(AD5+AD24+AD27)</f>
        <v>17.857142857142858</v>
      </c>
      <c r="AE48" s="13"/>
      <c r="AF48" s="13">
        <f>(AF24*100)/(AF5+AF24+AF27)</f>
        <v>12.5</v>
      </c>
      <c r="AG48" s="13"/>
      <c r="AH48" s="13">
        <f>(AH24*100)/(AH5+AH24+AH27)</f>
        <v>37.113402061855673</v>
      </c>
      <c r="AI48" s="13"/>
      <c r="AJ48" s="13">
        <f>(AJ24*100)/(AJ5+AJ24+AJ27)</f>
        <v>12.820512820512821</v>
      </c>
      <c r="AK48" s="13"/>
      <c r="AL48" s="13">
        <f>(AL24*100)/(AL5+AL24+AL27)</f>
        <v>13.333333333333332</v>
      </c>
      <c r="AM48" s="13"/>
      <c r="AN48" s="13">
        <f>(AN24*100)/(AN5+AN24+AN27)</f>
        <v>13.043478260869566</v>
      </c>
    </row>
    <row r="49" spans="1:41" x14ac:dyDescent="0.35">
      <c r="A49" s="4" t="s">
        <v>20</v>
      </c>
      <c r="B49" s="4"/>
      <c r="C49" s="6"/>
      <c r="D49" s="13">
        <f>(D27*100)/(D5+D24+D27)</f>
        <v>37.614678899082577</v>
      </c>
      <c r="E49" s="13"/>
      <c r="F49" s="13">
        <f>(F27*100)/(F5+F24+F27)</f>
        <v>77.777777777777771</v>
      </c>
      <c r="G49" s="13"/>
      <c r="H49" s="13">
        <f>(H27*100)/(H5+H24+H27)</f>
        <v>33.684210526315788</v>
      </c>
      <c r="I49" s="13"/>
      <c r="J49" s="13">
        <f>(J27*100)/(J5+J24+J27)</f>
        <v>66.666666666666657</v>
      </c>
      <c r="K49" s="13"/>
      <c r="L49" s="13">
        <f>(L27*100)/(L5+L24+L27)</f>
        <v>50</v>
      </c>
      <c r="M49" s="13"/>
      <c r="N49" s="13">
        <f>(N27*100)/(N5+N24+N27)</f>
        <v>58.823529411764703</v>
      </c>
      <c r="O49" s="13"/>
      <c r="P49" s="13">
        <f>(P27*100)/(P5+P24+P27)</f>
        <v>32.163742690058484</v>
      </c>
      <c r="Q49" s="13"/>
      <c r="R49" s="13">
        <f>(R27*100)/(R5+R24+R27)</f>
        <v>66.666666666666657</v>
      </c>
      <c r="S49" s="13"/>
      <c r="T49" s="13">
        <f>(T27*100)/(T5+T24+T27)</f>
        <v>45.714285714285715</v>
      </c>
      <c r="U49" s="13"/>
      <c r="V49" s="13">
        <f>(V27*100)/(V5+V24+V27)</f>
        <v>70.033670033670035</v>
      </c>
      <c r="W49" s="13"/>
      <c r="X49" s="13">
        <f>(X27*100)/(X5+X24+X27)</f>
        <v>65.217391304347828</v>
      </c>
      <c r="Y49" s="13"/>
      <c r="Z49" s="13">
        <f>(Z27*100)/(Z5+Z24+Z27)</f>
        <v>68.888888888888886</v>
      </c>
      <c r="AA49" s="13"/>
      <c r="AB49" s="13">
        <f>(AB27*100)/(AB5+AB24+AB27)</f>
        <v>79.66101694915254</v>
      </c>
      <c r="AC49" s="13"/>
      <c r="AD49" s="13">
        <f>(AD27*100)/(AD5+AD24+AD27)</f>
        <v>52.678571428571431</v>
      </c>
      <c r="AE49" s="13"/>
      <c r="AF49" s="13">
        <f>(AF27*100)/(AF5+AF24+AF27)</f>
        <v>62.5</v>
      </c>
      <c r="AG49" s="13"/>
      <c r="AH49" s="13">
        <f>(AH27*100)/(AH5+AH24+AH27)</f>
        <v>51.546391752577321</v>
      </c>
      <c r="AI49" s="13"/>
      <c r="AJ49" s="13">
        <f>(AJ27*100)/(AJ5+AJ24+AJ27)</f>
        <v>58.974358974358971</v>
      </c>
      <c r="AK49" s="13"/>
      <c r="AL49" s="13">
        <f>(AL27*100)/(AL5+AL24+AL27)</f>
        <v>71.111111111111114</v>
      </c>
      <c r="AM49" s="13"/>
      <c r="AN49" s="13">
        <f>(AN27*100)/(AN5+AN24+AN27)</f>
        <v>67.391304347826093</v>
      </c>
    </row>
    <row r="50" spans="1:41" x14ac:dyDescent="0.35">
      <c r="A50" s="53"/>
      <c r="B50" s="53"/>
      <c r="C50" s="54"/>
      <c r="D50" s="54">
        <f>SUM(D47:D49)</f>
        <v>100</v>
      </c>
      <c r="E50" s="54"/>
      <c r="F50" s="54">
        <f>SUM(F47:F49)</f>
        <v>100</v>
      </c>
      <c r="G50" s="54"/>
      <c r="H50" s="54">
        <f>SUM(H47:H49)</f>
        <v>99.999999999999972</v>
      </c>
      <c r="I50" s="54"/>
      <c r="J50" s="54">
        <f>SUM(J47:J49)</f>
        <v>100</v>
      </c>
      <c r="K50" s="54"/>
      <c r="L50" s="54">
        <f>SUM(L47:L49)</f>
        <v>100</v>
      </c>
      <c r="M50" s="54"/>
      <c r="N50" s="54">
        <f>SUM(N47:N49)</f>
        <v>100</v>
      </c>
      <c r="O50" s="54"/>
      <c r="P50" s="54">
        <f>SUM(P47:P49)</f>
        <v>100</v>
      </c>
      <c r="Q50" s="54"/>
      <c r="R50" s="54">
        <f>SUM(R47:R49)</f>
        <v>99.999999999999986</v>
      </c>
      <c r="S50" s="54"/>
      <c r="T50" s="54">
        <f>SUM(T47:T49)</f>
        <v>100</v>
      </c>
      <c r="U50" s="54"/>
      <c r="V50" s="54">
        <f>SUM(V47:V49)</f>
        <v>100</v>
      </c>
      <c r="W50" s="54"/>
      <c r="X50" s="54">
        <f>SUM(X47:X49)</f>
        <v>100</v>
      </c>
      <c r="Y50" s="54"/>
      <c r="Z50" s="54">
        <f>SUM(Z47:Z49)</f>
        <v>100</v>
      </c>
      <c r="AA50" s="54"/>
      <c r="AB50" s="54">
        <f>SUM(AB47:AB49)</f>
        <v>100</v>
      </c>
      <c r="AC50" s="54"/>
      <c r="AD50" s="54">
        <f t="shared" ref="AD50" si="182">SUM(AD47:AD49)</f>
        <v>100</v>
      </c>
      <c r="AE50" s="54"/>
      <c r="AF50" s="54">
        <f t="shared" ref="AF50" si="183">SUM(AF47:AF49)</f>
        <v>100</v>
      </c>
      <c r="AG50" s="54"/>
      <c r="AH50" s="54">
        <f t="shared" ref="AH50" si="184">SUM(AH47:AH49)</f>
        <v>100</v>
      </c>
      <c r="AI50" s="54"/>
      <c r="AJ50" s="54">
        <f t="shared" ref="AJ50" si="185">SUM(AJ47:AJ49)</f>
        <v>100</v>
      </c>
      <c r="AK50" s="54"/>
      <c r="AL50" s="54">
        <f t="shared" ref="AL50" si="186">SUM(AL47:AL49)</f>
        <v>100</v>
      </c>
      <c r="AM50" s="54"/>
      <c r="AN50" s="54">
        <f t="shared" ref="AN50" si="187">SUM(AN47:AN49)</f>
        <v>100</v>
      </c>
    </row>
    <row r="52" spans="1:41" s="8" customFormat="1" ht="15.5" x14ac:dyDescent="0.35">
      <c r="A52" s="49" t="s">
        <v>28</v>
      </c>
      <c r="B52" s="32" t="s">
        <v>11</v>
      </c>
      <c r="C52" s="32" t="s">
        <v>12</v>
      </c>
      <c r="D52" s="32" t="s">
        <v>13</v>
      </c>
      <c r="E52" s="45"/>
      <c r="F52" s="32" t="s">
        <v>1</v>
      </c>
      <c r="G52" s="32" t="s">
        <v>22</v>
      </c>
      <c r="H52" s="32" t="s">
        <v>17</v>
      </c>
      <c r="I52" s="47"/>
      <c r="J52" s="32" t="s">
        <v>1</v>
      </c>
      <c r="K52" s="32" t="s">
        <v>5</v>
      </c>
      <c r="L52" s="32" t="s">
        <v>6</v>
      </c>
      <c r="M52" s="47"/>
      <c r="N52" s="32" t="s">
        <v>7</v>
      </c>
      <c r="O52" s="32" t="s">
        <v>8</v>
      </c>
      <c r="P52" s="32" t="s">
        <v>10</v>
      </c>
      <c r="Q52" s="47"/>
      <c r="R52" s="32" t="s">
        <v>2</v>
      </c>
      <c r="S52" s="32" t="s">
        <v>7</v>
      </c>
      <c r="T52" s="32" t="s">
        <v>8</v>
      </c>
      <c r="U52" s="47"/>
      <c r="AO52" s="30"/>
    </row>
    <row r="53" spans="1:41" ht="15.5" x14ac:dyDescent="0.35">
      <c r="A53" s="50" t="s">
        <v>42</v>
      </c>
      <c r="B53" s="20">
        <v>57.191780821917803</v>
      </c>
      <c r="C53" s="20">
        <v>23.287671232876715</v>
      </c>
      <c r="D53" s="20">
        <v>19.520547945205479</v>
      </c>
      <c r="E53" s="46">
        <v>100</v>
      </c>
      <c r="F53" s="20">
        <v>36.643835616438359</v>
      </c>
      <c r="G53" s="20">
        <v>23.287671232876718</v>
      </c>
      <c r="H53" s="20">
        <v>40.06849315068493</v>
      </c>
      <c r="I53" s="48">
        <v>100</v>
      </c>
      <c r="J53" s="20">
        <v>61.142857142857146</v>
      </c>
      <c r="K53" s="20">
        <v>10.285714285714286</v>
      </c>
      <c r="L53" s="20">
        <v>28.571428571428577</v>
      </c>
      <c r="M53" s="48">
        <v>100</v>
      </c>
      <c r="N53" s="20">
        <v>13.675213675213673</v>
      </c>
      <c r="O53" s="20">
        <v>39.316239316239319</v>
      </c>
      <c r="P53" s="20">
        <v>47.008547008547005</v>
      </c>
      <c r="Q53" s="48">
        <v>100</v>
      </c>
      <c r="R53" s="20">
        <v>47.706422018348626</v>
      </c>
      <c r="S53" s="20">
        <v>14.678899082568806</v>
      </c>
      <c r="T53" s="20">
        <v>37.614678899082577</v>
      </c>
      <c r="U53" s="48">
        <v>100</v>
      </c>
    </row>
    <row r="54" spans="1:41" ht="15.5" x14ac:dyDescent="0.35">
      <c r="A54" s="50" t="s">
        <v>43</v>
      </c>
      <c r="B54" s="20">
        <v>77</v>
      </c>
      <c r="C54" s="20">
        <v>6</v>
      </c>
      <c r="D54" s="20">
        <v>17</v>
      </c>
      <c r="E54" s="46">
        <v>99.999999999999986</v>
      </c>
      <c r="F54" s="20">
        <v>74</v>
      </c>
      <c r="G54" s="20">
        <v>6</v>
      </c>
      <c r="H54" s="20">
        <v>20</v>
      </c>
      <c r="I54" s="48">
        <v>100</v>
      </c>
      <c r="J54" s="20">
        <v>92</v>
      </c>
      <c r="K54" s="20">
        <v>2.347417840375587</v>
      </c>
      <c r="L54" s="20">
        <v>6</v>
      </c>
      <c r="M54" s="48">
        <v>99.999999999999986</v>
      </c>
      <c r="N54" s="20">
        <v>12</v>
      </c>
      <c r="O54" s="20">
        <v>76</v>
      </c>
      <c r="P54" s="20">
        <v>12</v>
      </c>
      <c r="Q54" s="48">
        <v>100</v>
      </c>
      <c r="R54" s="20">
        <v>10</v>
      </c>
      <c r="S54" s="20">
        <v>13</v>
      </c>
      <c r="T54" s="20">
        <v>77</v>
      </c>
      <c r="U54" s="48">
        <v>99.999999999999986</v>
      </c>
    </row>
    <row r="55" spans="1:41" ht="15.5" x14ac:dyDescent="0.35">
      <c r="A55" s="50" t="s">
        <v>44</v>
      </c>
      <c r="B55" s="20">
        <v>57.679180887372013</v>
      </c>
      <c r="C55" s="20">
        <v>25.938566552901023</v>
      </c>
      <c r="D55" s="20">
        <v>16.382252559726965</v>
      </c>
      <c r="E55" s="46">
        <v>100</v>
      </c>
      <c r="F55" s="20">
        <v>38.907849829351541</v>
      </c>
      <c r="G55" s="20">
        <v>25.938566552901023</v>
      </c>
      <c r="H55" s="20">
        <v>35.153583617747444</v>
      </c>
      <c r="I55" s="48">
        <v>100</v>
      </c>
      <c r="J55" s="20">
        <v>60.000000000000007</v>
      </c>
      <c r="K55" s="20">
        <v>9.4736842105263168</v>
      </c>
      <c r="L55" s="20">
        <v>30.526315789473685</v>
      </c>
      <c r="M55" s="48">
        <v>100.00000000000001</v>
      </c>
      <c r="N55" s="20">
        <v>15.533980582524272</v>
      </c>
      <c r="O55" s="20">
        <v>35.922330097087389</v>
      </c>
      <c r="P55" s="20">
        <v>48.543689320388353</v>
      </c>
      <c r="Q55" s="48">
        <v>100.00000000000001</v>
      </c>
      <c r="R55" s="20">
        <v>49.473684210526308</v>
      </c>
      <c r="S55" s="20">
        <v>16.84210526315789</v>
      </c>
      <c r="T55" s="20">
        <v>33.684210526315788</v>
      </c>
      <c r="U55" s="48">
        <v>99.999999999999972</v>
      </c>
    </row>
    <row r="56" spans="1:41" ht="15.5" x14ac:dyDescent="0.35">
      <c r="A56" s="50" t="s">
        <v>45</v>
      </c>
      <c r="B56" s="20">
        <v>69.696969696969703</v>
      </c>
      <c r="C56" s="20">
        <v>12.121212121212121</v>
      </c>
      <c r="D56" s="20">
        <v>18.181818181818183</v>
      </c>
      <c r="E56" s="46">
        <v>100.00000000000001</v>
      </c>
      <c r="F56" s="20">
        <v>61.616161616161619</v>
      </c>
      <c r="G56" s="20">
        <v>12.121212121212121</v>
      </c>
      <c r="H56" s="20">
        <v>26.262626262626263</v>
      </c>
      <c r="I56" s="48">
        <v>100</v>
      </c>
      <c r="J56" s="20">
        <v>83.561643835616437</v>
      </c>
      <c r="K56" s="20">
        <v>2.7397260273972601</v>
      </c>
      <c r="L56" s="20">
        <v>13.698630136986301</v>
      </c>
      <c r="M56" s="48">
        <v>99.999999999999986</v>
      </c>
      <c r="N56" s="20">
        <v>12.820512820512823</v>
      </c>
      <c r="O56" s="20">
        <v>64.102564102564102</v>
      </c>
      <c r="P56" s="20">
        <v>23.07692307692308</v>
      </c>
      <c r="Q56" s="48">
        <v>100</v>
      </c>
      <c r="R56" s="20">
        <v>18.181818181818183</v>
      </c>
      <c r="S56" s="20">
        <v>15.151515151515154</v>
      </c>
      <c r="T56" s="20">
        <v>66.666666666666657</v>
      </c>
      <c r="U56" s="48">
        <v>100</v>
      </c>
    </row>
    <row r="57" spans="1:41" ht="15.5" x14ac:dyDescent="0.35">
      <c r="A57" s="50" t="s">
        <v>46</v>
      </c>
      <c r="B57" s="20">
        <v>48.453608247422672</v>
      </c>
      <c r="C57" s="20">
        <v>28.178694158075597</v>
      </c>
      <c r="D57" s="20">
        <v>23.367697594501717</v>
      </c>
      <c r="E57" s="46">
        <v>99.999999999999986</v>
      </c>
      <c r="F57" s="20">
        <v>33.676975945017183</v>
      </c>
      <c r="G57" s="20">
        <v>28.178694158075597</v>
      </c>
      <c r="H57" s="20">
        <v>38.144329896907209</v>
      </c>
      <c r="I57" s="48">
        <v>99.999999999999986</v>
      </c>
      <c r="J57" s="20">
        <v>54.444444444444443</v>
      </c>
      <c r="K57" s="20">
        <v>11.666666666666666</v>
      </c>
      <c r="L57" s="20">
        <v>33.888888888888886</v>
      </c>
      <c r="M57" s="48">
        <v>100</v>
      </c>
      <c r="N57" s="20">
        <v>17.117117117117115</v>
      </c>
      <c r="O57" s="20">
        <v>47.747747747747752</v>
      </c>
      <c r="P57" s="20">
        <v>35.135135135135137</v>
      </c>
      <c r="Q57" s="48">
        <v>100</v>
      </c>
      <c r="R57" s="20">
        <v>34.61538461538462</v>
      </c>
      <c r="S57" s="20">
        <v>18.26923076923077</v>
      </c>
      <c r="T57" s="20">
        <v>47.115384615384613</v>
      </c>
      <c r="U57" s="48">
        <v>100</v>
      </c>
    </row>
    <row r="58" spans="1:41" ht="15.5" x14ac:dyDescent="0.35">
      <c r="A58" s="50" t="s">
        <v>47</v>
      </c>
      <c r="B58" s="20">
        <v>79.797979797979792</v>
      </c>
      <c r="C58" s="20">
        <v>7.0707070707070709</v>
      </c>
      <c r="D58" s="20">
        <v>13.131313131313131</v>
      </c>
      <c r="E58" s="46">
        <v>100</v>
      </c>
      <c r="F58" s="20">
        <v>74.747474747474755</v>
      </c>
      <c r="G58" s="20">
        <v>7.0707070707070709</v>
      </c>
      <c r="H58" s="20">
        <v>18.181818181818183</v>
      </c>
      <c r="I58" s="48">
        <v>100.00000000000001</v>
      </c>
      <c r="J58" s="20">
        <v>91.358024691358025</v>
      </c>
      <c r="K58" s="20">
        <v>1.2345679012345678</v>
      </c>
      <c r="L58" s="20">
        <v>7.4074074074074074</v>
      </c>
      <c r="M58" s="48">
        <v>100</v>
      </c>
      <c r="N58" s="20">
        <v>16.666666666666668</v>
      </c>
      <c r="O58" s="20">
        <v>55.555555555555557</v>
      </c>
      <c r="P58" s="20">
        <v>27.777777777777779</v>
      </c>
      <c r="Q58" s="48">
        <v>100</v>
      </c>
      <c r="R58" s="20">
        <v>23.529411764705884</v>
      </c>
      <c r="S58" s="20">
        <v>17.647058823529413</v>
      </c>
      <c r="T58" s="20">
        <v>58.823529411764703</v>
      </c>
      <c r="U58" s="48">
        <v>100</v>
      </c>
    </row>
    <row r="59" spans="1:41" ht="15.5" x14ac:dyDescent="0.35">
      <c r="A59" s="50" t="s">
        <v>48</v>
      </c>
      <c r="B59" s="20">
        <v>27.397260273972602</v>
      </c>
      <c r="C59" s="20">
        <v>19.520547945205479</v>
      </c>
      <c r="D59" s="20">
        <v>53.082191780821908</v>
      </c>
      <c r="E59" s="46">
        <v>100</v>
      </c>
      <c r="F59" s="20">
        <v>18.150684931506849</v>
      </c>
      <c r="G59" s="20">
        <v>19.520547945205479</v>
      </c>
      <c r="H59" s="20">
        <v>62.328767123287662</v>
      </c>
      <c r="I59" s="48">
        <v>99.999999999999986</v>
      </c>
      <c r="J59" s="20">
        <v>48.18181818181818</v>
      </c>
      <c r="K59" s="20">
        <v>29.999999999999996</v>
      </c>
      <c r="L59" s="20">
        <v>21.818181818181817</v>
      </c>
      <c r="M59" s="48">
        <v>99.999999999999986</v>
      </c>
      <c r="N59" s="20">
        <v>68.681318681318672</v>
      </c>
      <c r="O59" s="20">
        <v>19.230769230769234</v>
      </c>
      <c r="P59" s="20">
        <v>12.087912087912089</v>
      </c>
      <c r="Q59" s="48">
        <v>100</v>
      </c>
      <c r="R59" s="20">
        <v>10.404624277456648</v>
      </c>
      <c r="S59" s="20">
        <v>72.254335260115596</v>
      </c>
      <c r="T59" s="20">
        <v>17.341040462427745</v>
      </c>
      <c r="U59" s="48">
        <v>99.999999999999986</v>
      </c>
    </row>
    <row r="60" spans="1:41" ht="15.5" x14ac:dyDescent="0.35">
      <c r="A60" s="50" t="s">
        <v>49</v>
      </c>
      <c r="B60" s="20">
        <v>80.677966101694921</v>
      </c>
      <c r="C60" s="20">
        <v>10.508474576271189</v>
      </c>
      <c r="D60" s="20">
        <v>8.8135593220338979</v>
      </c>
      <c r="E60" s="46">
        <v>100</v>
      </c>
      <c r="F60" s="20">
        <v>77.288135593220346</v>
      </c>
      <c r="G60" s="20">
        <v>10.508474576271189</v>
      </c>
      <c r="H60" s="20">
        <v>12.203389830508476</v>
      </c>
      <c r="I60" s="48">
        <v>100</v>
      </c>
      <c r="J60" s="20">
        <v>88.030888030888036</v>
      </c>
      <c r="K60" s="20">
        <v>2.3166023166023169</v>
      </c>
      <c r="L60" s="20">
        <v>9.6525096525096536</v>
      </c>
      <c r="M60" s="48">
        <v>100</v>
      </c>
      <c r="N60" s="20">
        <v>16.666666666666668</v>
      </c>
      <c r="O60" s="20">
        <v>61.111111111111114</v>
      </c>
      <c r="P60" s="20">
        <v>22.222222222222221</v>
      </c>
      <c r="Q60" s="48">
        <v>100</v>
      </c>
      <c r="R60" s="20">
        <v>13.333333333333332</v>
      </c>
      <c r="S60" s="20">
        <v>20</v>
      </c>
      <c r="T60" s="20">
        <v>66.666666666666657</v>
      </c>
      <c r="U60" s="48">
        <v>99.999999999999986</v>
      </c>
    </row>
    <row r="61" spans="1:41" ht="15.5" x14ac:dyDescent="0.35">
      <c r="A61" s="50" t="s">
        <v>50</v>
      </c>
      <c r="B61" s="20">
        <v>59.044368600682596</v>
      </c>
      <c r="C61" s="20">
        <v>18.771331058020479</v>
      </c>
      <c r="D61" s="20">
        <v>22.184300341296929</v>
      </c>
      <c r="E61" s="46">
        <v>100</v>
      </c>
      <c r="F61" s="20">
        <v>43.003412969283282</v>
      </c>
      <c r="G61" s="20">
        <v>18.771331058020479</v>
      </c>
      <c r="H61" s="20">
        <v>38.225255972696246</v>
      </c>
      <c r="I61" s="48">
        <v>100</v>
      </c>
      <c r="J61" s="20">
        <v>69.613259668508292</v>
      </c>
      <c r="K61" s="20">
        <v>7.7348066298342548</v>
      </c>
      <c r="L61" s="20">
        <v>22.651933701657459</v>
      </c>
      <c r="M61" s="48">
        <v>100</v>
      </c>
      <c r="N61" s="20">
        <v>15.178571428571429</v>
      </c>
      <c r="O61" s="20">
        <v>46.428571428571423</v>
      </c>
      <c r="P61" s="20">
        <v>38.392857142857146</v>
      </c>
      <c r="Q61" s="48">
        <v>100</v>
      </c>
      <c r="R61" s="20">
        <v>38.095238095238102</v>
      </c>
      <c r="S61" s="20">
        <v>16.190476190476193</v>
      </c>
      <c r="T61" s="20">
        <v>45.714285714285715</v>
      </c>
      <c r="U61" s="48">
        <v>100</v>
      </c>
    </row>
    <row r="62" spans="1:41" ht="15.5" x14ac:dyDescent="0.35">
      <c r="A62" s="50" t="s">
        <v>51</v>
      </c>
      <c r="B62" s="31">
        <v>69.2713833157339</v>
      </c>
      <c r="C62" s="31">
        <v>10.295670538542767</v>
      </c>
      <c r="D62" s="31">
        <v>20.432946145723335</v>
      </c>
      <c r="E62" s="46">
        <v>100</v>
      </c>
      <c r="F62" s="31">
        <v>64.86272439281943</v>
      </c>
      <c r="G62" s="31">
        <v>10.295670538542767</v>
      </c>
      <c r="H62" s="31">
        <v>24.841605068637797</v>
      </c>
      <c r="I62" s="48">
        <v>100</v>
      </c>
      <c r="J62" s="31">
        <v>86.301369863013704</v>
      </c>
      <c r="K62" s="31">
        <v>4.1095890410958908</v>
      </c>
      <c r="L62" s="31">
        <v>9.5890410958904102</v>
      </c>
      <c r="M62" s="48">
        <v>100</v>
      </c>
      <c r="N62" s="31">
        <v>15.940488841657812</v>
      </c>
      <c r="O62" s="31">
        <v>70.244420828905419</v>
      </c>
      <c r="P62" s="31">
        <v>13.815090329436771</v>
      </c>
      <c r="Q62" s="48">
        <v>100</v>
      </c>
      <c r="R62" s="31">
        <v>13.131313131313131</v>
      </c>
      <c r="S62" s="31">
        <v>16.835016835016837</v>
      </c>
      <c r="T62" s="31">
        <v>70.033670033670035</v>
      </c>
      <c r="U62" s="48">
        <v>100</v>
      </c>
    </row>
    <row r="63" spans="1:41" ht="15.5" x14ac:dyDescent="0.35">
      <c r="A63" s="50" t="s">
        <v>52</v>
      </c>
      <c r="B63" s="31">
        <v>81.756756756756758</v>
      </c>
      <c r="C63" s="31">
        <v>12.162162162162161</v>
      </c>
      <c r="D63" s="31">
        <v>6.0810810810810807</v>
      </c>
      <c r="E63" s="46">
        <v>100</v>
      </c>
      <c r="F63" s="31">
        <v>77.36486486486487</v>
      </c>
      <c r="G63" s="31">
        <v>12.162162162162163</v>
      </c>
      <c r="H63" s="31">
        <v>10.472972972972975</v>
      </c>
      <c r="I63" s="48">
        <v>100</v>
      </c>
      <c r="J63" s="31">
        <v>86.415094339622641</v>
      </c>
      <c r="K63" s="31">
        <v>2.6415094339622645</v>
      </c>
      <c r="L63" s="31">
        <v>10.943396226415095</v>
      </c>
      <c r="M63" s="48">
        <v>100</v>
      </c>
      <c r="N63" s="31">
        <v>9.67741935483871</v>
      </c>
      <c r="O63" s="31">
        <v>64.516129032258064</v>
      </c>
      <c r="P63" s="31">
        <v>25.806451612903228</v>
      </c>
      <c r="Q63" s="48">
        <v>100</v>
      </c>
      <c r="R63" s="31">
        <v>21.739130434782609</v>
      </c>
      <c r="S63" s="31">
        <v>13.043478260869565</v>
      </c>
      <c r="T63" s="31">
        <v>65.217391304347828</v>
      </c>
      <c r="U63" s="48">
        <v>100</v>
      </c>
    </row>
    <row r="64" spans="1:41" ht="15.5" x14ac:dyDescent="0.35">
      <c r="A64" s="50" t="s">
        <v>53</v>
      </c>
      <c r="B64" s="31">
        <v>78.040540540540533</v>
      </c>
      <c r="C64" s="31">
        <v>9.121621621621621</v>
      </c>
      <c r="D64" s="31">
        <v>12.837837837837835</v>
      </c>
      <c r="E64" s="46">
        <v>100</v>
      </c>
      <c r="F64" s="31">
        <v>73.986486486486484</v>
      </c>
      <c r="G64" s="31">
        <v>9.121621621621621</v>
      </c>
      <c r="H64" s="31">
        <v>16.891891891891891</v>
      </c>
      <c r="I64" s="48">
        <v>99.999999999999986</v>
      </c>
      <c r="J64" s="31">
        <v>89.024390243902445</v>
      </c>
      <c r="K64" s="31">
        <v>1.6260162601626014</v>
      </c>
      <c r="L64" s="31">
        <v>9.3495934959349611</v>
      </c>
      <c r="M64" s="48">
        <v>100</v>
      </c>
      <c r="N64" s="31">
        <v>14.000000000000002</v>
      </c>
      <c r="O64" s="31">
        <v>62.000000000000007</v>
      </c>
      <c r="P64" s="31">
        <v>24.000000000000004</v>
      </c>
      <c r="Q64" s="48">
        <v>100.00000000000001</v>
      </c>
      <c r="R64" s="31">
        <v>15.555555555555555</v>
      </c>
      <c r="S64" s="31">
        <v>15.555555555555555</v>
      </c>
      <c r="T64" s="31">
        <v>68.888888888888886</v>
      </c>
      <c r="U64" s="48">
        <v>100</v>
      </c>
    </row>
    <row r="65" spans="1:21" ht="15.5" x14ac:dyDescent="0.35">
      <c r="A65" s="50" t="s">
        <v>54</v>
      </c>
      <c r="B65" s="31">
        <v>52.068965517241381</v>
      </c>
      <c r="C65" s="31">
        <v>9.6551724137931014</v>
      </c>
      <c r="D65" s="31">
        <v>38.275862068965516</v>
      </c>
      <c r="E65" s="46">
        <v>100</v>
      </c>
      <c r="F65" s="31">
        <v>47.241379310344819</v>
      </c>
      <c r="G65" s="31">
        <v>9.6551724137931014</v>
      </c>
      <c r="H65" s="31">
        <v>43.103448275862071</v>
      </c>
      <c r="I65" s="48">
        <v>100</v>
      </c>
      <c r="J65" s="31">
        <v>83.030303030303017</v>
      </c>
      <c r="K65" s="31">
        <v>5.4545454545454541</v>
      </c>
      <c r="L65" s="31">
        <v>11.515151515151514</v>
      </c>
      <c r="M65" s="48">
        <v>99.999999999999986</v>
      </c>
      <c r="N65" s="31">
        <v>13.600000000000005</v>
      </c>
      <c r="O65" s="31">
        <v>80.000000000000014</v>
      </c>
      <c r="P65" s="31">
        <v>6.4000000000000021</v>
      </c>
      <c r="Q65" s="48">
        <v>100.00000000000003</v>
      </c>
      <c r="R65" s="31">
        <v>5.9322033898305095</v>
      </c>
      <c r="S65" s="31">
        <v>14.406779661016953</v>
      </c>
      <c r="T65" s="31">
        <v>79.66101694915254</v>
      </c>
      <c r="U65" s="48">
        <v>100</v>
      </c>
    </row>
    <row r="66" spans="1:21" ht="15.5" x14ac:dyDescent="0.35">
      <c r="A66" s="50" t="s">
        <v>55</v>
      </c>
      <c r="B66" s="31">
        <v>50.342465753424655</v>
      </c>
      <c r="C66" s="31">
        <v>22.602739726027394</v>
      </c>
      <c r="D66" s="31">
        <v>27.054794520547944</v>
      </c>
      <c r="E66" s="46">
        <v>100</v>
      </c>
      <c r="F66" s="31">
        <v>36.301369863013697</v>
      </c>
      <c r="G66" s="31">
        <v>22.602739726027394</v>
      </c>
      <c r="H66" s="31">
        <v>41.095890410958901</v>
      </c>
      <c r="I66" s="48">
        <v>100</v>
      </c>
      <c r="J66" s="31">
        <v>61.627906976744185</v>
      </c>
      <c r="K66" s="31">
        <v>10.465116279069766</v>
      </c>
      <c r="L66" s="31">
        <v>27.906976744186046</v>
      </c>
      <c r="M66" s="48">
        <v>100</v>
      </c>
      <c r="N66" s="31">
        <v>16.666666666666668</v>
      </c>
      <c r="O66" s="31">
        <v>51.666666666666671</v>
      </c>
      <c r="P66" s="31">
        <v>31.666666666666664</v>
      </c>
      <c r="Q66" s="48">
        <v>100</v>
      </c>
      <c r="R66" s="31">
        <v>29.464285714285712</v>
      </c>
      <c r="S66" s="31">
        <v>17.857142857142858</v>
      </c>
      <c r="T66" s="31">
        <v>52.678571428571431</v>
      </c>
      <c r="U66" s="48">
        <v>100</v>
      </c>
    </row>
    <row r="67" spans="1:21" ht="15.5" x14ac:dyDescent="0.35">
      <c r="A67" s="50" t="s">
        <v>56</v>
      </c>
      <c r="B67" s="31">
        <v>79.66101694915254</v>
      </c>
      <c r="C67" s="31">
        <v>8.1355932203389827</v>
      </c>
      <c r="D67" s="31">
        <v>12.203389830508476</v>
      </c>
      <c r="E67" s="46">
        <v>99.999999999999986</v>
      </c>
      <c r="F67" s="31">
        <v>73.559322033898312</v>
      </c>
      <c r="G67" s="31">
        <v>8.1355932203389827</v>
      </c>
      <c r="H67" s="31">
        <v>18.305084745762713</v>
      </c>
      <c r="I67" s="48">
        <v>100</v>
      </c>
      <c r="J67" s="31">
        <v>90.041493775933617</v>
      </c>
      <c r="K67" s="31">
        <v>2.9045643153526974</v>
      </c>
      <c r="L67" s="31">
        <v>7.0539419087136945</v>
      </c>
      <c r="M67" s="48">
        <v>100.00000000000001</v>
      </c>
      <c r="N67" s="31">
        <v>11.111111111111111</v>
      </c>
      <c r="O67" s="31">
        <v>57.407407407407405</v>
      </c>
      <c r="P67" s="31">
        <v>31.481481481481481</v>
      </c>
      <c r="Q67" s="48">
        <v>100</v>
      </c>
      <c r="R67" s="31">
        <v>25</v>
      </c>
      <c r="S67" s="31">
        <v>12.5</v>
      </c>
      <c r="T67" s="31">
        <v>62.5</v>
      </c>
      <c r="U67" s="48">
        <v>100</v>
      </c>
    </row>
    <row r="68" spans="1:21" ht="15.5" x14ac:dyDescent="0.35">
      <c r="A68" s="50" t="s">
        <v>57</v>
      </c>
      <c r="B68" s="31">
        <v>47.163120567375884</v>
      </c>
      <c r="C68" s="31">
        <v>22.340425531914892</v>
      </c>
      <c r="D68" s="31">
        <v>30.49645390070922</v>
      </c>
      <c r="E68" s="46">
        <v>100</v>
      </c>
      <c r="F68" s="31">
        <v>40.070921985815602</v>
      </c>
      <c r="G68" s="31">
        <v>22.340425531914892</v>
      </c>
      <c r="H68" s="31">
        <v>37.588652482269502</v>
      </c>
      <c r="I68" s="48">
        <v>100</v>
      </c>
      <c r="J68" s="31">
        <v>64.204545454545453</v>
      </c>
      <c r="K68" s="31">
        <v>25.56818181818182</v>
      </c>
      <c r="L68" s="31">
        <v>10.227272727272728</v>
      </c>
      <c r="M68" s="48">
        <v>100.00000000000001</v>
      </c>
      <c r="N68" s="31">
        <v>33.96226415094339</v>
      </c>
      <c r="O68" s="31">
        <v>50.943396226415089</v>
      </c>
      <c r="P68" s="31">
        <v>15.094339622641506</v>
      </c>
      <c r="Q68" s="48">
        <v>100</v>
      </c>
      <c r="R68" s="31">
        <v>11.340206185567011</v>
      </c>
      <c r="S68" s="31">
        <v>37.113402061855673</v>
      </c>
      <c r="T68" s="31">
        <v>51.546391752577321</v>
      </c>
      <c r="U68" s="48">
        <v>100</v>
      </c>
    </row>
    <row r="69" spans="1:21" ht="15.5" x14ac:dyDescent="0.35">
      <c r="A69" s="50" t="s">
        <v>58</v>
      </c>
      <c r="B69" s="31">
        <v>83.050847457627128</v>
      </c>
      <c r="C69" s="31">
        <v>7.4576271186440675</v>
      </c>
      <c r="D69" s="31">
        <v>9.4915254237288149</v>
      </c>
      <c r="E69" s="46">
        <v>100.00000000000001</v>
      </c>
      <c r="F69" s="31">
        <v>78.305084745762713</v>
      </c>
      <c r="G69" s="31">
        <v>7.4576271186440675</v>
      </c>
      <c r="H69" s="31">
        <v>14.237288135593221</v>
      </c>
      <c r="I69" s="48">
        <v>100</v>
      </c>
      <c r="J69" s="31">
        <v>91.304347826086968</v>
      </c>
      <c r="K69" s="31">
        <v>2.3715415019762847</v>
      </c>
      <c r="L69" s="31">
        <v>6.3241106719367579</v>
      </c>
      <c r="M69" s="48">
        <v>100</v>
      </c>
      <c r="N69" s="31">
        <v>11.904761904761907</v>
      </c>
      <c r="O69" s="31">
        <v>54.761904761904766</v>
      </c>
      <c r="P69" s="31">
        <v>33.333333333333336</v>
      </c>
      <c r="Q69" s="48">
        <v>100</v>
      </c>
      <c r="R69" s="31">
        <v>28.205128205128201</v>
      </c>
      <c r="S69" s="31">
        <v>12.820512820512821</v>
      </c>
      <c r="T69" s="31">
        <v>58.974358974358971</v>
      </c>
      <c r="U69" s="48">
        <v>100</v>
      </c>
    </row>
    <row r="70" spans="1:21" ht="15.5" x14ac:dyDescent="0.35">
      <c r="A70" s="50" t="s">
        <v>59</v>
      </c>
      <c r="B70" s="31">
        <v>80.677966101694921</v>
      </c>
      <c r="C70" s="31">
        <v>6.4406779661016946</v>
      </c>
      <c r="D70" s="31">
        <v>12.881355932203391</v>
      </c>
      <c r="E70" s="46">
        <v>100</v>
      </c>
      <c r="F70" s="31">
        <v>76.610169491525426</v>
      </c>
      <c r="G70" s="31">
        <v>6.4406779661016946</v>
      </c>
      <c r="H70" s="31">
        <v>16.949152542372882</v>
      </c>
      <c r="I70" s="48">
        <v>100</v>
      </c>
      <c r="J70" s="31">
        <v>92.244897959183675</v>
      </c>
      <c r="K70" s="31">
        <v>6.5306122448979593</v>
      </c>
      <c r="L70" s="31">
        <v>1.2244897959183676</v>
      </c>
      <c r="M70" s="48">
        <v>100</v>
      </c>
      <c r="N70" s="31">
        <v>12</v>
      </c>
      <c r="O70" s="31">
        <v>66</v>
      </c>
      <c r="P70" s="31">
        <v>22</v>
      </c>
      <c r="Q70" s="48">
        <v>100</v>
      </c>
      <c r="R70" s="31">
        <v>15.555555555555554</v>
      </c>
      <c r="S70" s="31">
        <v>13.333333333333332</v>
      </c>
      <c r="T70" s="31">
        <v>71.111111111111114</v>
      </c>
      <c r="U70" s="48">
        <v>100</v>
      </c>
    </row>
    <row r="71" spans="1:21" ht="15.5" x14ac:dyDescent="0.35">
      <c r="A71" s="50" t="s">
        <v>60</v>
      </c>
      <c r="B71" s="31">
        <v>78.716216216216225</v>
      </c>
      <c r="C71" s="31">
        <v>8.7837837837837842</v>
      </c>
      <c r="D71" s="31">
        <v>12.5</v>
      </c>
      <c r="E71" s="46">
        <v>100.00000000000001</v>
      </c>
      <c r="F71" s="31">
        <v>72.297297297297305</v>
      </c>
      <c r="G71" s="31">
        <v>8.7837837837837842</v>
      </c>
      <c r="H71" s="31">
        <v>18.918918918918919</v>
      </c>
      <c r="I71" s="48">
        <v>100.00000000000001</v>
      </c>
      <c r="J71" s="31">
        <v>89.166666666666686</v>
      </c>
      <c r="K71" s="31">
        <v>2.9166666666666674</v>
      </c>
      <c r="L71" s="31">
        <v>7.916666666666667</v>
      </c>
      <c r="M71" s="48">
        <v>100.00000000000003</v>
      </c>
      <c r="N71" s="31">
        <v>10.714285714285715</v>
      </c>
      <c r="O71" s="31">
        <v>62.5</v>
      </c>
      <c r="P71" s="31">
        <v>26.785714285714288</v>
      </c>
      <c r="Q71" s="48">
        <v>100.00000000000001</v>
      </c>
      <c r="R71" s="31">
        <v>19.565217391304348</v>
      </c>
      <c r="S71" s="31">
        <v>13.043478260869566</v>
      </c>
      <c r="T71" s="31">
        <v>67.391304347826093</v>
      </c>
      <c r="U71" s="48">
        <v>100</v>
      </c>
    </row>
    <row r="73" spans="1:21" ht="15.5" x14ac:dyDescent="0.35">
      <c r="A73" s="60" t="s">
        <v>30</v>
      </c>
      <c r="B73" s="60"/>
    </row>
    <row r="74" spans="1:21" ht="15.5" x14ac:dyDescent="0.35">
      <c r="A74" s="61" t="s">
        <v>31</v>
      </c>
      <c r="B74" s="61"/>
    </row>
    <row r="75" spans="1:21" ht="15.5" x14ac:dyDescent="0.35">
      <c r="A75" s="61" t="s">
        <v>32</v>
      </c>
      <c r="B75" s="61"/>
    </row>
    <row r="76" spans="1:21" ht="15.5" x14ac:dyDescent="0.35">
      <c r="A76" s="61" t="s">
        <v>33</v>
      </c>
      <c r="B76" s="61"/>
    </row>
    <row r="77" spans="1:21" ht="15.5" x14ac:dyDescent="0.35">
      <c r="A77" s="61" t="s">
        <v>34</v>
      </c>
      <c r="B77" s="61"/>
    </row>
    <row r="78" spans="1:21" ht="15.5" x14ac:dyDescent="0.35">
      <c r="A78" s="61" t="s">
        <v>61</v>
      </c>
      <c r="B78" s="61"/>
    </row>
    <row r="79" spans="1:21" ht="15.5" x14ac:dyDescent="0.35">
      <c r="A79" s="61" t="s">
        <v>35</v>
      </c>
      <c r="B79" s="61"/>
    </row>
    <row r="80" spans="1:21" ht="15.5" x14ac:dyDescent="0.35">
      <c r="A80" s="61" t="s">
        <v>36</v>
      </c>
      <c r="B80" s="61"/>
    </row>
    <row r="81" spans="1:2" ht="15.5" x14ac:dyDescent="0.35">
      <c r="A81" s="61" t="s">
        <v>37</v>
      </c>
      <c r="B81" s="61"/>
    </row>
    <row r="82" spans="1:2" ht="15.5" x14ac:dyDescent="0.35">
      <c r="A82" s="61" t="s">
        <v>29</v>
      </c>
      <c r="B82" s="61"/>
    </row>
    <row r="83" spans="1:2" ht="15.5" x14ac:dyDescent="0.35">
      <c r="A83" s="62" t="s">
        <v>38</v>
      </c>
      <c r="B83" s="62"/>
    </row>
  </sheetData>
  <mergeCells count="12">
    <mergeCell ref="A82:B82"/>
    <mergeCell ref="A83:B83"/>
    <mergeCell ref="A77:B77"/>
    <mergeCell ref="A78:B78"/>
    <mergeCell ref="A79:B79"/>
    <mergeCell ref="A80:B80"/>
    <mergeCell ref="A81:B81"/>
    <mergeCell ref="A1:AN1"/>
    <mergeCell ref="A73:B73"/>
    <mergeCell ref="A74:B74"/>
    <mergeCell ref="A75:B75"/>
    <mergeCell ref="A76:B76"/>
  </mergeCells>
  <pageMargins left="0.7" right="0.7" top="0.75" bottom="0.75" header="0.3" footer="0.3"/>
  <pageSetup paperSize="9" orientation="portrait" horizontalDpi="800" verticalDpi="8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alimo</dc:creator>
  <cp:lastModifiedBy>ITU</cp:lastModifiedBy>
  <dcterms:created xsi:type="dcterms:W3CDTF">2012-07-30T12:53:18Z</dcterms:created>
  <dcterms:modified xsi:type="dcterms:W3CDTF">2021-08-30T15:46:42Z</dcterms:modified>
</cp:coreProperties>
</file>